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5.png" ContentType="image/png"/>
  <Override PartName="/xl/media/image4.png" ContentType="image/png"/>
  <Override PartName="/xl/media/image3.png" ContentType="image/png"/>
  <Override PartName="/xl/media/image2.png" ContentType="image/png"/>
  <Override PartName="/xl/media/image1.png" ContentType="image/png"/>
  <Override PartName="/xl/drawings/_rels/drawing5.xml.rels" ContentType="application/vnd.openxmlformats-package.relationships+xml"/>
  <Override PartName="/xl/drawings/_rels/drawing4.xml.rels" ContentType="application/vnd.openxmlformats-package.relationships+xml"/>
  <Override PartName="/xl/drawings/_rels/drawing3.xml.rels" ContentType="application/vnd.openxmlformats-package.relationships+xml"/>
  <Override PartName="/xl/drawings/_rels/drawing2.xml.rels" ContentType="application/vnd.openxmlformats-package.relationships+xml"/>
  <Override PartName="/xl/drawings/_rels/drawing1.xml.rels" ContentType="application/vnd.openxmlformats-package.relationships+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lockWindows="false"/>
  <bookViews>
    <workbookView showHorizontalScroll="true" showVerticalScroll="true" showSheetTabs="true" xWindow="0" yWindow="0" windowWidth="16384" windowHeight="8192" tabRatio="593" firstSheet="0" activeTab="1"/>
  </bookViews>
  <sheets>
    <sheet name="Période 1" sheetId="1" state="visible" r:id="rId2"/>
    <sheet name="Période 2" sheetId="2" state="visible" r:id="rId3"/>
    <sheet name="Période 3" sheetId="3" state="visible" r:id="rId4"/>
    <sheet name="Période 4" sheetId="4" state="visible" r:id="rId5"/>
    <sheet name="Période 5" sheetId="5" state="visible" r:id="rId6"/>
  </sheets>
  <definedNames>
    <definedName function="false" hidden="false" localSheetId="0" name="_xlnm.Print_Area" vbProcedure="false">'Période 1'!$A$1:$S$37</definedName>
    <definedName function="false" hidden="false" localSheetId="1" name="_xlnm.Print_Area" vbProcedure="false">'Période 2'!$A$1:$S$38</definedName>
    <definedName function="false" hidden="false" localSheetId="2" name="_xlnm.Print_Area" vbProcedure="false">'Période 3'!$A$1:$S$33</definedName>
    <definedName function="false" hidden="false" localSheetId="3" name="_xlnm.Print_Area" vbProcedure="false">'Période 4'!$A$1:$S$37</definedName>
    <definedName function="false" hidden="false" localSheetId="4" name="_xlnm.Print_Area" vbProcedure="false">'Période 5'!$A$1:$S$39</definedName>
    <definedName function="false" hidden="false" name="Période_1" vbProcedure="false">#n/a</definedName>
    <definedName function="false" hidden="false" name="Période_2" vbProcedure="false">#n/a</definedName>
    <definedName function="false" hidden="false" localSheetId="0" name="Excel_BuiltIn_Print_Area" vbProcedure="false">'Période 1'!$A$1:$S$27</definedName>
    <definedName function="false" hidden="false" localSheetId="0" name="_xlnm.Print_Area" vbProcedure="false">'Période 1'!$A$1:$S$37</definedName>
    <definedName function="false" hidden="false" localSheetId="1" name="_xlnm.Print_Area" vbProcedure="false">'Période 2'!$A$1:$S$38</definedName>
    <definedName function="false" hidden="false" localSheetId="2" name="_xlnm.Print_Area" vbProcedure="false">'Période 3'!$A$1:$S$33</definedName>
    <definedName function="false" hidden="false" localSheetId="3" name="_xlnm.Print_Area" vbProcedure="false">'Période 4'!$A$1:$S$37</definedName>
    <definedName function="false" hidden="false" localSheetId="4" name="_xlnm.Print_Area" vbProcedure="false">'Période 5'!$A$1:$S$39</definedName>
  </definedNames>
  <calcPr iterateCount="100" refMode="A1" iterate="false" iterateDelta="0.0001"/>
</workbook>
</file>

<file path=xl/sharedStrings.xml><?xml version="1.0" encoding="utf-8"?>
<sst xmlns="http://schemas.openxmlformats.org/spreadsheetml/2006/main" count="322" uniqueCount="34">
  <si>
    <t>Nom :</t>
  </si>
  <si>
    <t>SNUipp-FSU 26</t>
  </si>
  <si>
    <t>Prénom :</t>
  </si>
  <si>
    <t>snu26@snuipp.fr</t>
  </si>
  <si>
    <t>École de rattachement :</t>
  </si>
  <si>
    <t>tel : 04 75 56 77 77</t>
  </si>
  <si>
    <t>Circonscription : </t>
  </si>
  <si>
    <t>Période 1</t>
  </si>
  <si>
    <t>lundi</t>
  </si>
  <si>
    <t>mardi</t>
  </si>
  <si>
    <t>mercredi (ou le samedi de la même semaine)</t>
  </si>
  <si>
    <t>jeudi</t>
  </si>
  <si>
    <t>vendredi</t>
  </si>
  <si>
    <t>Service 
effectué
dans la 
semaine</t>
  </si>
  <si>
    <t>Solde
de la
semaine</t>
  </si>
  <si>
    <t>école</t>
  </si>
  <si>
    <t>PRÉ RENTRÉE *</t>
  </si>
  <si>
    <r>
      <t>Dans les cellules "école", inscrire pour mémoire, le nom de l'école d'exercice.
</t>
    </r>
    <r>
      <rPr>
        <b val="true"/>
        <i val="true"/>
        <sz val="10"/>
        <color rgb="FF333333"/>
        <rFont val="Arial"/>
        <family val="2"/>
        <charset val="1"/>
      </rPr>
      <t>Dans les cellules bleues, saisir la durée horaire effectuée : Pour 6 h de classe, saisir : 6:00 ; pour 5h30, saisir : 5:30 ; etc …</t>
    </r>
  </si>
  <si>
    <t>Solde 
à récupérer* pour la
période</t>
  </si>
  <si>
    <t>Récupération des heures</t>
  </si>
  <si>
    <t>Indiquer ci-contre les dates (pour mémoire) ainsi que les heures récupérées sur la période.</t>
  </si>
  <si>
    <t>date</t>
  </si>
  <si>
    <t>heures</t>
  </si>
  <si>
    <t>Total 
récupéré</t>
  </si>
  <si>
    <t>Reste à 
récupérer</t>
  </si>
  <si>
    <t>Solde à récupérer* : voir le Décret n° 2014-942 du 20 août 2014 relatif aux obligations de service des personnels enseignants du premier degré :</t>
  </si>
  <si>
    <t>http://www.legifrance.gouv.fr/affichTexte.do?cidTexte=JORFTEXT000029390985&amp;dateTexte=&amp;categorieLien=id </t>
  </si>
  <si>
    <t>Période 2</t>
  </si>
  <si>
    <r>
      <t>FÉRIÉ</t>
    </r>
    <r>
      <rPr>
        <sz val="10"/>
        <color rgb="FFFFFFFF"/>
        <rFont val="Arial"/>
        <family val="2"/>
        <charset val="1"/>
      </rPr>
      <t> </t>
    </r>
    <r>
      <rPr>
        <sz val="10"/>
        <color rgb="FFDD0806"/>
        <rFont val="Arial"/>
        <family val="2"/>
        <charset val="1"/>
      </rPr>
      <t>*</t>
    </r>
  </si>
  <si>
    <t>Cumul 
sur l'année</t>
  </si>
  <si>
    <t>Période 3</t>
  </si>
  <si>
    <t>Période 4</t>
  </si>
  <si>
    <t>FÉRIÉ *</t>
  </si>
  <si>
    <t>Période 5</t>
  </si>
</sst>
</file>

<file path=xl/styles.xml><?xml version="1.0" encoding="utf-8"?>
<styleSheet xmlns="http://schemas.openxmlformats.org/spreadsheetml/2006/main">
  <numFmts count="16">
    <numFmt numFmtId="164" formatCode="GENERAL"/>
    <numFmt numFmtId="165" formatCode="* #,##0.00&quot; € &quot;;\-* #,##0.00&quot; € &quot;;* \-#&quot; € &quot;;@\ "/>
    <numFmt numFmtId="166" formatCode="DD/MM"/>
    <numFmt numFmtId="167" formatCode="DD/MM/YYYY\ HH:MM"/>
    <numFmt numFmtId="168" formatCode="[HH]:MM"/>
    <numFmt numFmtId="169" formatCode="H:MM;@"/>
    <numFmt numFmtId="170" formatCode="\+HH:MM\ ;\-HH:MM\ "/>
    <numFmt numFmtId="171" formatCode="\+[HH]:MM;\-[HH]:MM"/>
    <numFmt numFmtId="172" formatCode="0.00"/>
    <numFmt numFmtId="173" formatCode="HH:MM"/>
    <numFmt numFmtId="174" formatCode="DDD\-DD\-MMM"/>
    <numFmt numFmtId="175" formatCode="HH:MM:SS"/>
    <numFmt numFmtId="176" formatCode="DD/MM/YYYY"/>
    <numFmt numFmtId="177" formatCode="[H]:MM:SS"/>
    <numFmt numFmtId="178" formatCode="\+0.00,;\-0.00,"/>
    <numFmt numFmtId="179" formatCode="0&quot; h&quot;"/>
  </numFmts>
  <fonts count="18">
    <font>
      <sz val="10"/>
      <name val="Arial"/>
      <family val="2"/>
      <charset val="1"/>
    </font>
    <font>
      <sz val="10"/>
      <name val="Arial"/>
      <family val="0"/>
    </font>
    <font>
      <sz val="10"/>
      <name val="Arial"/>
      <family val="0"/>
    </font>
    <font>
      <sz val="10"/>
      <name val="Arial"/>
      <family val="0"/>
    </font>
    <font>
      <b val="true"/>
      <sz val="10"/>
      <name val="Arial"/>
      <family val="2"/>
      <charset val="1"/>
    </font>
    <font>
      <u val="single"/>
      <sz val="10"/>
      <color rgb="FF0000FF"/>
      <name val="Arial"/>
      <family val="2"/>
      <charset val="1"/>
    </font>
    <font>
      <u val="single"/>
      <sz val="10"/>
      <color rgb="FF0000D4"/>
      <name val="Arial"/>
      <family val="2"/>
      <charset val="1"/>
    </font>
    <font>
      <b val="true"/>
      <sz val="16"/>
      <name val="Arial"/>
      <family val="2"/>
      <charset val="1"/>
    </font>
    <font>
      <sz val="10"/>
      <color rgb="FFFFFFFF"/>
      <name val="Arial"/>
      <family val="2"/>
      <charset val="1"/>
    </font>
    <font>
      <sz val="10"/>
      <color rgb="FF000000"/>
      <name val="Arial"/>
      <family val="2"/>
      <charset val="1"/>
    </font>
    <font>
      <i val="true"/>
      <sz val="10"/>
      <color rgb="FF333333"/>
      <name val="Arial"/>
      <family val="2"/>
      <charset val="1"/>
    </font>
    <font>
      <b val="true"/>
      <i val="true"/>
      <sz val="10"/>
      <color rgb="FF333333"/>
      <name val="Arial"/>
      <family val="2"/>
      <charset val="1"/>
    </font>
    <font>
      <b val="true"/>
      <sz val="10"/>
      <color rgb="FFFF0000"/>
      <name val="Arial"/>
      <family val="2"/>
      <charset val="1"/>
    </font>
    <font>
      <sz val="10"/>
      <color rgb="FFFF0000"/>
      <name val="Arial"/>
      <family val="2"/>
      <charset val="1"/>
    </font>
    <font>
      <sz val="9"/>
      <color rgb="FFFF0000"/>
      <name val="Arial"/>
      <family val="2"/>
      <charset val="1"/>
    </font>
    <font>
      <b val="true"/>
      <sz val="9"/>
      <name val="Arial"/>
      <family val="2"/>
      <charset val="1"/>
    </font>
    <font>
      <sz val="10"/>
      <color rgb="FF0000D4"/>
      <name val="Arial"/>
      <family val="2"/>
      <charset val="1"/>
    </font>
    <font>
      <sz val="10"/>
      <color rgb="FFDD0806"/>
      <name val="Arial"/>
      <family val="2"/>
      <charset val="1"/>
    </font>
  </fonts>
  <fills count="6">
    <fill>
      <patternFill patternType="none"/>
    </fill>
    <fill>
      <patternFill patternType="gray125"/>
    </fill>
    <fill>
      <patternFill patternType="solid">
        <fgColor rgb="FFCCFFFF"/>
        <bgColor rgb="FFDAEEF3"/>
      </patternFill>
    </fill>
    <fill>
      <patternFill patternType="solid">
        <fgColor rgb="FFDBEEF4"/>
        <bgColor rgb="FFDAEEF3"/>
      </patternFill>
    </fill>
    <fill>
      <patternFill patternType="solid">
        <fgColor rgb="FFFFFFCC"/>
        <bgColor rgb="FFFFFFFF"/>
      </patternFill>
    </fill>
    <fill>
      <patternFill patternType="solid">
        <fgColor rgb="FFDAEEF3"/>
        <bgColor rgb="FFDBEEF4"/>
      </patternFill>
    </fill>
  </fills>
  <borders count="17">
    <border diagonalUp="false" diagonalDown="false">
      <left/>
      <right/>
      <top/>
      <bottom/>
      <diagonal/>
    </border>
    <border diagonalUp="false" diagonalDown="false">
      <left style="hair"/>
      <right/>
      <top style="hair"/>
      <bottom/>
      <diagonal/>
    </border>
    <border diagonalUp="false" diagonalDown="false">
      <left/>
      <right style="hair"/>
      <top style="hair"/>
      <bottom style="hair"/>
      <diagonal/>
    </border>
    <border diagonalUp="false" diagonalDown="false">
      <left style="hair"/>
      <right/>
      <top/>
      <bottom/>
      <diagonal/>
    </border>
    <border diagonalUp="false" diagonalDown="false">
      <left style="hair"/>
      <right/>
      <top/>
      <bottom style="hair"/>
      <diagonal/>
    </border>
    <border diagonalUp="false" diagonalDown="false">
      <left/>
      <right/>
      <top/>
      <bottom style="hair"/>
      <diagonal/>
    </border>
    <border diagonalUp="false" diagonalDown="false">
      <left style="hair"/>
      <right style="hair"/>
      <top style="hair"/>
      <bottom style="hair"/>
      <diagonal/>
    </border>
    <border diagonalUp="false" diagonalDown="false">
      <left style="hair"/>
      <right style="hair"/>
      <top/>
      <bottom/>
      <diagonal/>
    </border>
    <border diagonalUp="false" diagonalDown="false">
      <left style="hair"/>
      <right style="hair">
        <color rgb="FF808080"/>
      </right>
      <top style="hair"/>
      <bottom style="hair"/>
      <diagonal/>
    </border>
    <border diagonalUp="false" diagonalDown="false">
      <left style="hair">
        <color rgb="FF808080"/>
      </left>
      <right style="hair"/>
      <top style="hair"/>
      <bottom style="hair">
        <color rgb="FF808080"/>
      </bottom>
      <diagonal/>
    </border>
    <border diagonalUp="false" diagonalDown="false">
      <left style="hair"/>
      <right style="hair"/>
      <top style="hair"/>
      <bottom/>
      <diagonal/>
    </border>
    <border diagonalUp="false" diagonalDown="false">
      <left style="hair">
        <color rgb="FF808080"/>
      </left>
      <right style="hair"/>
      <top style="hair">
        <color rgb="FF808080"/>
      </top>
      <bottom style="hair"/>
      <diagonal/>
    </border>
    <border diagonalUp="false" diagonalDown="false">
      <left style="hair"/>
      <right style="hair"/>
      <top/>
      <bottom style="hair"/>
      <diagonal/>
    </border>
    <border diagonalUp="false" diagonalDown="false">
      <left style="medium"/>
      <right style="medium"/>
      <top style="medium"/>
      <bottom style="medium"/>
      <diagonal/>
    </border>
    <border diagonalUp="false" diagonalDown="false">
      <left style="hair"/>
      <right/>
      <top style="hair"/>
      <bottom style="hair"/>
      <diagonal/>
    </border>
    <border diagonalUp="false" diagonalDown="false">
      <left/>
      <right style="hair"/>
      <top/>
      <bottom style="hair"/>
      <diagonal/>
    </border>
    <border diagonalUp="false" diagonalDown="false">
      <left/>
      <right style="hair"/>
      <top style="hair"/>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cellStyleXfs>
  <cellXfs count="8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4" fillId="0" borderId="1" xfId="0" applyFont="true" applyBorder="true" applyAlignment="true" applyProtection="false">
      <alignment horizontal="right" vertical="bottom" textRotation="0" wrapText="false" indent="0" shrinkToFit="false"/>
      <protection locked="true" hidden="false"/>
    </xf>
    <xf numFmtId="164" fontId="0" fillId="0" borderId="2"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4" fillId="0" borderId="3" xfId="0" applyFont="true" applyBorder="true" applyAlignment="true" applyProtection="false">
      <alignment horizontal="right"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 fillId="0" borderId="4" xfId="0" applyFont="true" applyBorder="true" applyAlignment="true" applyProtection="false">
      <alignment horizontal="right"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6" fontId="7" fillId="0" borderId="0" xfId="0" applyFont="true" applyBorder="true" applyAlignment="true" applyProtection="false">
      <alignment horizontal="center" vertical="bottom" textRotation="0" wrapText="false" indent="0" shrinkToFit="false"/>
      <protection locked="true" hidden="false"/>
    </xf>
    <xf numFmtId="166" fontId="7" fillId="0" borderId="0" xfId="0" applyFont="true" applyBorder="false" applyAlignment="true" applyProtection="false">
      <alignment horizontal="center" vertical="bottom" textRotation="0" wrapText="false" indent="0" shrinkToFit="false"/>
      <protection locked="true" hidden="false"/>
    </xf>
    <xf numFmtId="164" fontId="0" fillId="0" borderId="5" xfId="0" applyFont="false" applyBorder="true" applyAlignment="true" applyProtection="false">
      <alignment horizontal="center" vertical="center" textRotation="0" wrapText="false" indent="0" shrinkToFit="false"/>
      <protection locked="true" hidden="false"/>
    </xf>
    <xf numFmtId="167" fontId="4" fillId="0" borderId="0" xfId="0" applyFont="true" applyBorder="false" applyAlignment="true" applyProtection="false">
      <alignment horizontal="center" vertical="center" textRotation="0" wrapText="false" indent="0" shrinkToFit="false"/>
      <protection locked="true" hidden="false"/>
    </xf>
    <xf numFmtId="164" fontId="0" fillId="0" borderId="5" xfId="0" applyFont="false" applyBorder="true" applyAlignment="true" applyProtection="false">
      <alignment horizontal="right" vertical="center" textRotation="0" wrapText="false" indent="0" shrinkToFit="false"/>
      <protection locked="true" hidden="false"/>
    </xf>
    <xf numFmtId="164" fontId="4" fillId="0" borderId="6" xfId="0" applyFont="true" applyBorder="true" applyAlignment="true" applyProtection="false">
      <alignment horizontal="center" vertical="center" textRotation="0" wrapText="false" indent="0" shrinkToFit="false"/>
      <protection locked="true" hidden="false"/>
    </xf>
    <xf numFmtId="164" fontId="4" fillId="0" borderId="6"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6" fontId="0" fillId="0" borderId="8" xfId="0" applyFont="false" applyBorder="true" applyAlignment="true" applyProtection="false">
      <alignment horizontal="center" vertical="center" textRotation="0" wrapText="false" indent="0" shrinkToFit="false"/>
      <protection locked="true" hidden="false"/>
    </xf>
    <xf numFmtId="164" fontId="0" fillId="0" borderId="9" xfId="0" applyFont="true" applyBorder="true" applyAlignment="true" applyProtection="true">
      <alignment horizontal="left" vertical="center" textRotation="0" wrapText="false" indent="0" shrinkToFit="false"/>
      <protection locked="false" hidden="false"/>
    </xf>
    <xf numFmtId="164" fontId="0" fillId="0" borderId="7" xfId="0" applyFont="true" applyBorder="true" applyAlignment="true" applyProtection="true">
      <alignment horizontal="left" vertical="center" textRotation="0" wrapText="false" indent="0" shrinkToFit="false"/>
      <protection locked="false" hidden="false"/>
    </xf>
    <xf numFmtId="168" fontId="0" fillId="0" borderId="6" xfId="0" applyFont="false" applyBorder="true" applyAlignment="true" applyProtection="false">
      <alignment horizontal="right" vertical="center" textRotation="0" wrapText="false" indent="0" shrinkToFit="false"/>
      <protection locked="true" hidden="false"/>
    </xf>
    <xf numFmtId="169" fontId="0" fillId="0" borderId="10" xfId="0" applyFont="false" applyBorder="true" applyAlignment="true" applyProtection="false">
      <alignment horizontal="right" vertical="bottom" textRotation="0" wrapText="false" indent="0" shrinkToFit="false"/>
      <protection locked="true" hidden="false"/>
    </xf>
    <xf numFmtId="170" fontId="8" fillId="2" borderId="6" xfId="0" applyFont="true" applyBorder="true" applyAlignment="true" applyProtection="false">
      <alignment horizontal="right" vertical="center" textRotation="0" wrapText="false" indent="0" shrinkToFit="false"/>
      <protection locked="true" hidden="false"/>
    </xf>
    <xf numFmtId="169" fontId="9" fillId="3" borderId="11" xfId="0" applyFont="true" applyBorder="true" applyAlignment="true" applyProtection="true">
      <alignment horizontal="center" vertical="center" textRotation="0" wrapText="false" indent="0" shrinkToFit="false"/>
      <protection locked="false" hidden="false"/>
    </xf>
    <xf numFmtId="169" fontId="0" fillId="2" borderId="11" xfId="0" applyFont="false" applyBorder="true" applyAlignment="true" applyProtection="true">
      <alignment horizontal="center" vertical="center" textRotation="0" wrapText="false" indent="0" shrinkToFit="false"/>
      <protection locked="false" hidden="false"/>
    </xf>
    <xf numFmtId="169" fontId="0" fillId="0" borderId="7" xfId="0" applyFont="false" applyBorder="true" applyAlignment="true" applyProtection="false">
      <alignment horizontal="center" vertical="center" textRotation="0" wrapText="false" indent="0" shrinkToFit="false"/>
      <protection locked="true" hidden="false"/>
    </xf>
    <xf numFmtId="171" fontId="0" fillId="2" borderId="12" xfId="0" applyFont="false" applyBorder="true" applyAlignment="false" applyProtection="fals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72" fontId="0" fillId="0" borderId="10" xfId="0" applyFont="fals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10" fillId="4" borderId="6"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4" fillId="0" borderId="6" xfId="0" applyFont="true" applyBorder="true" applyAlignment="true" applyProtection="false">
      <alignment horizontal="right" vertical="center" textRotation="0" wrapText="true" indent="0" shrinkToFit="false"/>
      <protection locked="true" hidden="false"/>
    </xf>
    <xf numFmtId="173" fontId="0" fillId="2" borderId="2" xfId="0" applyFont="true" applyBorder="true" applyAlignment="true" applyProtection="false">
      <alignment horizontal="general" vertical="center" textRotation="0" wrapText="false" indent="0" shrinkToFit="false"/>
      <protection locked="true" hidden="false"/>
    </xf>
    <xf numFmtId="173" fontId="8" fillId="2" borderId="6" xfId="0" applyFont="true" applyBorder="true" applyAlignment="true" applyProtection="false">
      <alignment horizontal="righ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right" vertical="center" textRotation="0" wrapText="true" indent="0" shrinkToFit="false"/>
      <protection locked="true" hidden="false"/>
    </xf>
    <xf numFmtId="174" fontId="15" fillId="0" borderId="0" xfId="0" applyFont="true" applyBorder="false" applyAlignment="true" applyProtection="false">
      <alignment horizontal="general" vertical="center" textRotation="0" wrapText="false" indent="0" shrinkToFit="false"/>
      <protection locked="true" hidden="false"/>
    </xf>
    <xf numFmtId="169" fontId="0" fillId="0" borderId="0" xfId="0" applyFont="false" applyBorder="true" applyAlignment="true" applyProtection="true">
      <alignment horizontal="general" vertical="center" textRotation="0" wrapText="false" indent="0" shrinkToFit="false"/>
      <protection locked="false" hidden="false"/>
    </xf>
    <xf numFmtId="169" fontId="0" fillId="0" borderId="0" xfId="0" applyFont="false" applyBorder="true" applyAlignment="false" applyProtection="false">
      <alignment horizontal="general" vertical="bottom" textRotation="0" wrapText="false" indent="0" shrinkToFit="false"/>
      <protection locked="true" hidden="false"/>
    </xf>
    <xf numFmtId="174" fontId="15"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74" fontId="4"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right" vertical="center" textRotation="0" wrapText="true" indent="0" shrinkToFit="false"/>
      <protection locked="true" hidden="false"/>
    </xf>
    <xf numFmtId="172" fontId="8" fillId="0" borderId="0" xfId="0" applyFont="true" applyBorder="true" applyAlignment="true" applyProtection="false">
      <alignment horizontal="general" vertical="center" textRotation="0" wrapText="false" indent="0" shrinkToFit="false"/>
      <protection locked="true" hidden="false"/>
    </xf>
    <xf numFmtId="170" fontId="0" fillId="0" borderId="0" xfId="0" applyFont="true" applyBorder="true" applyAlignment="true" applyProtection="false">
      <alignment horizontal="right" vertical="center" textRotation="0" wrapText="false" indent="0" shrinkToFit="false"/>
      <protection locked="true" hidden="false"/>
    </xf>
    <xf numFmtId="164" fontId="10" fillId="4" borderId="6" xfId="0" applyFont="true" applyBorder="true" applyAlignment="true" applyProtection="false">
      <alignment horizontal="left" vertical="center" textRotation="0" wrapText="true" indent="0" shrinkToFit="false"/>
      <protection locked="true" hidden="false"/>
    </xf>
    <xf numFmtId="164" fontId="0" fillId="0" borderId="6" xfId="0" applyFont="true" applyBorder="true" applyAlignment="true" applyProtection="false">
      <alignment horizontal="center" vertical="bottom" textRotation="0" wrapText="false" indent="0" shrinkToFit="false"/>
      <protection locked="true" hidden="false"/>
    </xf>
    <xf numFmtId="175" fontId="0" fillId="0" borderId="5" xfId="0" applyFont="false" applyBorder="true" applyAlignment="true" applyProtection="false">
      <alignment horizontal="center" vertical="center" textRotation="0" wrapText="false" indent="0" shrinkToFit="false"/>
      <protection locked="true" hidden="false"/>
    </xf>
    <xf numFmtId="164" fontId="0" fillId="0" borderId="13" xfId="0" applyFont="false" applyBorder="true" applyAlignment="true" applyProtection="false">
      <alignment horizontal="right" vertical="center" textRotation="0" wrapText="true" indent="0" shrinkToFit="false"/>
      <protection locked="true" hidden="false"/>
    </xf>
    <xf numFmtId="176" fontId="0" fillId="2" borderId="6" xfId="0" applyFont="false" applyBorder="true" applyAlignment="true" applyProtection="true">
      <alignment horizontal="center" vertical="center" textRotation="0" wrapText="false" indent="0" shrinkToFit="false"/>
      <protection locked="false" hidden="false"/>
    </xf>
    <xf numFmtId="173" fontId="0" fillId="2" borderId="6" xfId="0" applyFont="false" applyBorder="true" applyAlignment="true" applyProtection="true">
      <alignment horizontal="center" vertical="center" textRotation="0" wrapText="false" indent="0" shrinkToFit="false"/>
      <protection locked="fals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73" fontId="0" fillId="0" borderId="0" xfId="0" applyFont="false" applyBorder="false" applyAlignment="true" applyProtection="false">
      <alignment horizontal="center" vertical="bottom" textRotation="0" wrapText="false" indent="0" shrinkToFit="false"/>
      <protection locked="true" hidden="false"/>
    </xf>
    <xf numFmtId="164" fontId="4" fillId="0" borderId="6" xfId="0" applyFont="true" applyBorder="true" applyAlignment="true" applyProtection="false">
      <alignment horizontal="right" vertical="bottom" textRotation="0" wrapText="true" indent="0" shrinkToFit="false"/>
      <protection locked="true" hidden="false"/>
    </xf>
    <xf numFmtId="173" fontId="0" fillId="0" borderId="0" xfId="0" applyFont="false" applyBorder="false" applyAlignment="false" applyProtection="false">
      <alignment horizontal="general" vertical="bottom" textRotation="0" wrapText="false" indent="0" shrinkToFit="false"/>
      <protection locked="true" hidden="false"/>
    </xf>
    <xf numFmtId="173" fontId="8" fillId="2" borderId="6" xfId="0" applyFont="true" applyBorder="true" applyAlignment="true" applyProtection="false">
      <alignment horizontal="right" vertical="center" textRotation="0" wrapText="true" indent="0" shrinkToFit="false"/>
      <protection locked="true" hidden="false"/>
    </xf>
    <xf numFmtId="164" fontId="0" fillId="4" borderId="10" xfId="0" applyFont="true" applyBorder="true" applyAlignment="true" applyProtection="false">
      <alignment horizontal="center" vertical="center" textRotation="0" wrapText="false" indent="0" shrinkToFit="false"/>
      <protection locked="true" hidden="false"/>
    </xf>
    <xf numFmtId="164" fontId="16" fillId="4" borderId="12" xfId="0" applyFont="true" applyBorder="true" applyAlignment="true" applyProtection="false">
      <alignment horizontal="center" vertical="center" textRotation="0" wrapText="false" indent="0" shrinkToFit="false"/>
      <protection locked="true" hidden="false"/>
    </xf>
    <xf numFmtId="164" fontId="4" fillId="0" borderId="14" xfId="0" applyFont="true" applyBorder="true" applyAlignment="true" applyProtection="false">
      <alignment horizontal="right" vertical="bottom" textRotation="0" wrapText="false" indent="0" shrinkToFit="false"/>
      <protection locked="true" hidden="false"/>
    </xf>
    <xf numFmtId="164" fontId="0" fillId="0" borderId="2" xfId="0" applyFont="false" applyBorder="true" applyAlignment="true" applyProtection="true">
      <alignment horizontal="left" vertical="bottom" textRotation="0" wrapText="false" indent="0" shrinkToFit="false"/>
      <protection locked="true" hidden="false"/>
    </xf>
    <xf numFmtId="164" fontId="6" fillId="0" borderId="0" xfId="20" applyFont="false" applyBorder="true" applyAlignment="true" applyProtection="true">
      <alignment horizontal="general" vertical="bottom" textRotation="0" wrapText="false" indent="0" shrinkToFit="false"/>
      <protection locked="true" hidden="true"/>
    </xf>
    <xf numFmtId="164" fontId="6" fillId="0" borderId="0" xfId="20" applyFont="true" applyBorder="true" applyAlignment="true" applyProtection="true">
      <alignment horizontal="general" vertical="bottom" textRotation="0" wrapText="false" indent="0" shrinkToFit="false"/>
      <protection locked="true" hidden="false"/>
    </xf>
    <xf numFmtId="177" fontId="4" fillId="0" borderId="0" xfId="0" applyFont="true" applyBorder="false" applyAlignment="true" applyProtection="false">
      <alignment horizontal="center" vertical="center" textRotation="0" wrapText="false" indent="0" shrinkToFit="false"/>
      <protection locked="true" hidden="false"/>
    </xf>
    <xf numFmtId="173" fontId="0" fillId="3" borderId="11" xfId="0" applyFont="true" applyBorder="true" applyAlignment="true" applyProtection="true">
      <alignment horizontal="center" vertical="center" textRotation="0" wrapText="false" indent="0" shrinkToFit="false"/>
      <protection locked="true" hidden="false"/>
    </xf>
    <xf numFmtId="171" fontId="0" fillId="2" borderId="15"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right" vertical="center" textRotation="0" wrapText="tru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right" vertical="center" textRotation="0" wrapText="false" indent="0" shrinkToFit="false"/>
      <protection locked="true" hidden="false"/>
    </xf>
    <xf numFmtId="164" fontId="0" fillId="0" borderId="0" xfId="0" applyFont="false" applyBorder="false" applyAlignment="true" applyProtection="false">
      <alignment horizontal="right"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78" fontId="8" fillId="2" borderId="6" xfId="0" applyFont="true" applyBorder="true" applyAlignment="true" applyProtection="false">
      <alignment horizontal="general" vertical="center" textRotation="0" wrapText="false" indent="0" shrinkToFit="false"/>
      <protection locked="true" hidden="false"/>
    </xf>
    <xf numFmtId="164" fontId="0" fillId="0" borderId="7" xfId="0" applyFont="false" applyBorder="true" applyAlignment="true" applyProtection="false">
      <alignment horizontal="center" vertical="center" textRotation="0" wrapText="false" indent="0" shrinkToFit="false"/>
      <protection locked="true" hidden="false"/>
    </xf>
    <xf numFmtId="173" fontId="0" fillId="5" borderId="11"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true">
      <alignment horizontal="left" vertical="center" textRotation="0" wrapText="false" indent="0" shrinkToFit="false"/>
      <protection locked="false" hidden="false"/>
    </xf>
    <xf numFmtId="169" fontId="0" fillId="0" borderId="16" xfId="0" applyFont="false" applyBorder="true" applyAlignment="true" applyProtection="false">
      <alignment horizontal="right" vertical="bottom" textRotation="0" wrapText="false" indent="0" shrinkToFit="false"/>
      <protection locked="true" hidden="false"/>
    </xf>
    <xf numFmtId="172" fontId="0" fillId="0" borderId="16" xfId="0" applyFont="false" applyBorder="true" applyAlignment="true" applyProtection="false">
      <alignment horizontal="right" vertical="bottom" textRotation="0" wrapText="false" indent="0" shrinkToFit="false"/>
      <protection locked="true" hidden="false"/>
    </xf>
    <xf numFmtId="179" fontId="0" fillId="2" borderId="11" xfId="0" applyFont="true" applyBorder="true" applyAlignment="true" applyProtection="true">
      <alignment horizontal="center" vertical="center" textRotation="0" wrapText="false" indent="0" shrinkToFit="false"/>
      <protection locked="false" hidden="false"/>
    </xf>
  </cellXfs>
  <cellStyles count="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uro" xfId="21" builtinId="54" customBuiltin="true"/>
    <cellStyle name="Trop d'heures" xfId="22" builtinId="54" customBuiltin="true"/>
    <cellStyle name="*unknown*" xfId="20" builtinId="8" customBuiltin="false"/>
  </cellStyles>
  <dxfs count="70">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sz val="10"/>
        <color rgb="FF808080"/>
        <name val="Arial"/>
        <family val="2"/>
        <charset val="1"/>
      </font>
      <fill>
        <patternFill>
          <bgColor rgb="00FFFFFF"/>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sz val="10"/>
        <color rgb="FF808080"/>
        <name val="Arial"/>
        <family val="2"/>
        <charset val="1"/>
      </font>
      <fill>
        <patternFill>
          <bgColor rgb="00FFFFFF"/>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sz val="10"/>
        <color rgb="FF808080"/>
        <name val="Arial"/>
        <family val="2"/>
        <charset val="1"/>
      </font>
      <fill>
        <patternFill>
          <bgColor rgb="00FFFFFF"/>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sz val="10"/>
        <color rgb="FF808080"/>
        <name val="Arial"/>
        <family val="2"/>
        <charset val="1"/>
      </font>
      <fill>
        <patternFill>
          <bgColor rgb="00FFFFFF"/>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sz val="10"/>
        <color rgb="FF808080"/>
        <name val="Arial"/>
        <family val="2"/>
        <charset val="1"/>
      </font>
      <fill>
        <patternFill>
          <bgColor rgb="00FFFFFF"/>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sz val="10"/>
        <color rgb="FF808080"/>
        <name val="Arial"/>
        <family val="2"/>
        <charset val="1"/>
      </font>
      <fill>
        <patternFill>
          <bgColor rgb="00FFFFFF"/>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
      <font>
        <b val="true"/>
        <sz val="10"/>
        <color rgb="FFFFFFFF"/>
        <name val="Arial"/>
        <family val="2"/>
        <charset val="1"/>
      </font>
      <fill>
        <patternFill>
          <bgColor rgb="FFDD0806"/>
        </patternFill>
      </fill>
    </dxf>
    <dxf>
      <font>
        <b val="true"/>
        <sz val="10"/>
        <color rgb="FFFFFFFF"/>
        <name val="Arial"/>
        <family val="2"/>
        <charset val="1"/>
      </font>
      <fill>
        <patternFill>
          <bgColor rgb="FF006411"/>
        </patternFill>
      </fill>
    </dxf>
  </dxfs>
  <colors>
    <indexedColors>
      <rgbColor rgb="FF000000"/>
      <rgbColor rgb="FFFFFFFF"/>
      <rgbColor rgb="FFFF0000"/>
      <rgbColor rgb="FF00FF00"/>
      <rgbColor rgb="FF0000FF"/>
      <rgbColor rgb="FFFFFF00"/>
      <rgbColor rgb="FFFF00FF"/>
      <rgbColor rgb="FF00FFFF"/>
      <rgbColor rgb="FF800000"/>
      <rgbColor rgb="FF006411"/>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D4"/>
      <rgbColor rgb="FF00CCFF"/>
      <rgbColor rgb="FFDAEEF3"/>
      <rgbColor rgb="FFDBEEF4"/>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DD0806"/>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_rels/drawing3.xml.rels><?xml version="1.0" encoding="UTF-8"?>
<Relationships xmlns="http://schemas.openxmlformats.org/package/2006/relationships"><Relationship Id="rId1" Type="http://schemas.openxmlformats.org/officeDocument/2006/relationships/image" Target="../media/image3.png"/>
</Relationships>
</file>

<file path=xl/drawings/_rels/drawing4.xml.rels><?xml version="1.0" encoding="UTF-8"?>
<Relationships xmlns="http://schemas.openxmlformats.org/package/2006/relationships"><Relationship Id="rId1" Type="http://schemas.openxmlformats.org/officeDocument/2006/relationships/image" Target="../media/image4.png"/>
</Relationships>
</file>

<file path=xl/drawings/_rels/drawing5.xml.rels><?xml version="1.0" encoding="UTF-8"?>
<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16</xdr:col>
      <xdr:colOff>665280</xdr:colOff>
      <xdr:row>0</xdr:row>
      <xdr:rowOff>126000</xdr:rowOff>
    </xdr:from>
    <xdr:to>
      <xdr:col>18</xdr:col>
      <xdr:colOff>598320</xdr:colOff>
      <xdr:row>5</xdr:row>
      <xdr:rowOff>198720</xdr:rowOff>
    </xdr:to>
    <xdr:pic>
      <xdr:nvPicPr>
        <xdr:cNvPr id="0" name="Picture 1" descr=""/>
        <xdr:cNvPicPr/>
      </xdr:nvPicPr>
      <xdr:blipFill>
        <a:blip r:embed="rId1"/>
        <a:stretch/>
      </xdr:blipFill>
      <xdr:spPr>
        <a:xfrm>
          <a:off x="10256760" y="126000"/>
          <a:ext cx="809280" cy="999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16</xdr:col>
      <xdr:colOff>560520</xdr:colOff>
      <xdr:row>0</xdr:row>
      <xdr:rowOff>3600</xdr:rowOff>
    </xdr:from>
    <xdr:to>
      <xdr:col>18</xdr:col>
      <xdr:colOff>509400</xdr:colOff>
      <xdr:row>5</xdr:row>
      <xdr:rowOff>76320</xdr:rowOff>
    </xdr:to>
    <xdr:pic>
      <xdr:nvPicPr>
        <xdr:cNvPr id="1" name="Picture 1" descr=""/>
        <xdr:cNvPicPr/>
      </xdr:nvPicPr>
      <xdr:blipFill>
        <a:blip r:embed="rId1"/>
        <a:stretch/>
      </xdr:blipFill>
      <xdr:spPr>
        <a:xfrm>
          <a:off x="10152000" y="3600"/>
          <a:ext cx="825120" cy="9990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16</xdr:col>
      <xdr:colOff>455760</xdr:colOff>
      <xdr:row>0</xdr:row>
      <xdr:rowOff>79920</xdr:rowOff>
    </xdr:from>
    <xdr:to>
      <xdr:col>18</xdr:col>
      <xdr:colOff>394920</xdr:colOff>
      <xdr:row>5</xdr:row>
      <xdr:rowOff>152640</xdr:rowOff>
    </xdr:to>
    <xdr:pic>
      <xdr:nvPicPr>
        <xdr:cNvPr id="2" name="Picture 1" descr=""/>
        <xdr:cNvPicPr/>
      </xdr:nvPicPr>
      <xdr:blipFill>
        <a:blip r:embed="rId1"/>
        <a:stretch/>
      </xdr:blipFill>
      <xdr:spPr>
        <a:xfrm>
          <a:off x="10047240" y="79920"/>
          <a:ext cx="815400" cy="9990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16</xdr:col>
      <xdr:colOff>446040</xdr:colOff>
      <xdr:row>0</xdr:row>
      <xdr:rowOff>130680</xdr:rowOff>
    </xdr:from>
    <xdr:to>
      <xdr:col>18</xdr:col>
      <xdr:colOff>445680</xdr:colOff>
      <xdr:row>5</xdr:row>
      <xdr:rowOff>203400</xdr:rowOff>
    </xdr:to>
    <xdr:pic>
      <xdr:nvPicPr>
        <xdr:cNvPr id="3" name="Picture 1" descr=""/>
        <xdr:cNvPicPr/>
      </xdr:nvPicPr>
      <xdr:blipFill>
        <a:blip r:embed="rId1"/>
        <a:stretch/>
      </xdr:blipFill>
      <xdr:spPr>
        <a:xfrm>
          <a:off x="10037520" y="130680"/>
          <a:ext cx="875880" cy="9990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16</xdr:col>
      <xdr:colOff>417600</xdr:colOff>
      <xdr:row>0</xdr:row>
      <xdr:rowOff>79920</xdr:rowOff>
    </xdr:from>
    <xdr:to>
      <xdr:col>18</xdr:col>
      <xdr:colOff>382320</xdr:colOff>
      <xdr:row>5</xdr:row>
      <xdr:rowOff>152640</xdr:rowOff>
    </xdr:to>
    <xdr:pic>
      <xdr:nvPicPr>
        <xdr:cNvPr id="4" name="Picture 1" descr=""/>
        <xdr:cNvPicPr/>
      </xdr:nvPicPr>
      <xdr:blipFill>
        <a:blip r:embed="rId1"/>
        <a:stretch/>
      </xdr:blipFill>
      <xdr:spPr>
        <a:xfrm>
          <a:off x="10009080" y="79920"/>
          <a:ext cx="840960" cy="9990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snu26@snuipp.fr" TargetMode="External"/><Relationship Id="rId2" Type="http://schemas.openxmlformats.org/officeDocument/2006/relationships/hyperlink" Target="http://www.legifrance.gouv.fr/affichTexte.do?cidTexte=JORFTEXT000029390985&amp;dateTexte=&amp;categorieLien=id" TargetMode="External"/><Relationship Id="rId3"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filterMode="false">
    <tabColor rgb="00FFFFFF"/>
    <pageSetUpPr fitToPage="true"/>
  </sheetPr>
  <dimension ref="A1:T37"/>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11" activeCellId="0" sqref="B11"/>
    </sheetView>
  </sheetViews>
  <sheetFormatPr defaultRowHeight="12.95"/>
  <cols>
    <col collapsed="false" hidden="false" max="1" min="1" style="0" width="5.42857142857143"/>
    <col collapsed="false" hidden="false" max="3" min="2" style="0" width="10.7091836734694"/>
    <col collapsed="false" hidden="false" max="4" min="4" style="0" width="5.42857142857143"/>
    <col collapsed="false" hidden="false" max="6" min="5" style="0" width="10.7091836734694"/>
    <col collapsed="false" hidden="false" max="7" min="7" style="0" width="5.42857142857143"/>
    <col collapsed="false" hidden="false" max="9" min="8" style="0" width="10.7091836734694"/>
    <col collapsed="false" hidden="false" max="10" min="10" style="0" width="5.42857142857143"/>
    <col collapsed="false" hidden="false" max="12" min="11" style="0" width="10.7091836734694"/>
    <col collapsed="false" hidden="false" max="13" min="13" style="0" width="5.42857142857143"/>
    <col collapsed="false" hidden="false" max="15" min="14" style="0" width="10.7091836734694"/>
    <col collapsed="false" hidden="false" max="16" min="16" style="0" width="1.70918367346939"/>
    <col collapsed="false" hidden="false" max="17" min="17" style="0" width="12.4183673469388"/>
    <col collapsed="false" hidden="true" max="18" min="18" style="0" width="0"/>
    <col collapsed="false" hidden="false" max="19" min="19" style="1" width="13.8571428571429"/>
    <col collapsed="false" hidden="false" max="1025" min="20" style="0" width="10.6734693877551"/>
  </cols>
  <sheetData>
    <row r="1" customFormat="false" ht="15" hidden="false" customHeight="true" outlineLevel="0" collapsed="false">
      <c r="A1" s="2" t="s">
        <v>0</v>
      </c>
      <c r="B1" s="2"/>
      <c r="C1" s="2"/>
      <c r="D1" s="3"/>
      <c r="E1" s="3"/>
      <c r="F1" s="3"/>
      <c r="G1" s="3"/>
      <c r="H1" s="3"/>
      <c r="I1" s="3"/>
      <c r="J1" s="3"/>
      <c r="K1" s="3"/>
      <c r="N1" s="4" t="s">
        <v>1</v>
      </c>
      <c r="Q1" s="5"/>
      <c r="R1" s="5"/>
      <c r="S1" s="5"/>
    </row>
    <row r="2" customFormat="false" ht="15" hidden="false" customHeight="true" outlineLevel="0" collapsed="false">
      <c r="A2" s="6" t="s">
        <v>2</v>
      </c>
      <c r="B2" s="6"/>
      <c r="C2" s="6"/>
      <c r="D2" s="3"/>
      <c r="E2" s="3"/>
      <c r="F2" s="3"/>
      <c r="G2" s="3"/>
      <c r="H2" s="3"/>
      <c r="I2" s="3"/>
      <c r="J2" s="3"/>
      <c r="K2" s="3"/>
      <c r="N2" s="7" t="s">
        <v>3</v>
      </c>
      <c r="Q2" s="5"/>
      <c r="R2" s="5"/>
      <c r="S2" s="5"/>
    </row>
    <row r="3" customFormat="false" ht="15" hidden="false" customHeight="true" outlineLevel="0" collapsed="false">
      <c r="A3" s="6" t="s">
        <v>4</v>
      </c>
      <c r="B3" s="6"/>
      <c r="C3" s="6"/>
      <c r="D3" s="3"/>
      <c r="E3" s="3"/>
      <c r="F3" s="3"/>
      <c r="G3" s="3"/>
      <c r="H3" s="3"/>
      <c r="I3" s="3"/>
      <c r="J3" s="3"/>
      <c r="K3" s="3"/>
      <c r="N3" s="8" t="s">
        <v>5</v>
      </c>
      <c r="Q3" s="5"/>
      <c r="R3" s="5"/>
      <c r="S3" s="5"/>
    </row>
    <row r="4" customFormat="false" ht="15" hidden="false" customHeight="true" outlineLevel="0" collapsed="false">
      <c r="A4" s="9" t="s">
        <v>6</v>
      </c>
      <c r="B4" s="9"/>
      <c r="C4" s="9"/>
      <c r="D4" s="3"/>
      <c r="E4" s="3"/>
      <c r="F4" s="3"/>
      <c r="G4" s="3"/>
      <c r="H4" s="3"/>
      <c r="I4" s="3"/>
      <c r="J4" s="3"/>
      <c r="K4" s="3"/>
      <c r="Q4" s="5"/>
      <c r="R4" s="5"/>
      <c r="S4" s="5"/>
    </row>
    <row r="5" customFormat="false" ht="12.95" hidden="false" customHeight="true" outlineLevel="0" collapsed="false">
      <c r="A5" s="10"/>
      <c r="B5" s="10"/>
      <c r="C5" s="10"/>
      <c r="D5" s="11"/>
      <c r="E5" s="11"/>
      <c r="F5" s="11"/>
      <c r="G5" s="11"/>
      <c r="H5" s="11"/>
      <c r="I5" s="11"/>
      <c r="J5" s="11"/>
      <c r="K5" s="11"/>
      <c r="Q5" s="5"/>
      <c r="R5" s="5"/>
      <c r="S5" s="5"/>
    </row>
    <row r="6" customFormat="false" ht="21" hidden="false" customHeight="true" outlineLevel="0" collapsed="false">
      <c r="A6" s="12" t="s">
        <v>7</v>
      </c>
      <c r="B6" s="12"/>
      <c r="C6" s="12"/>
      <c r="D6" s="12"/>
      <c r="E6" s="12"/>
      <c r="F6" s="12"/>
      <c r="G6" s="12"/>
      <c r="H6" s="12"/>
      <c r="I6" s="12"/>
      <c r="J6" s="12"/>
      <c r="K6" s="12"/>
      <c r="L6" s="12"/>
      <c r="M6" s="12"/>
      <c r="N6" s="12"/>
      <c r="O6" s="13"/>
      <c r="P6" s="13"/>
      <c r="Q6" s="14"/>
      <c r="R6" s="15" t="n">
        <v>1</v>
      </c>
      <c r="S6" s="16"/>
    </row>
    <row r="7" s="20" customFormat="true" ht="52.7" hidden="false" customHeight="true" outlineLevel="0" collapsed="false">
      <c r="A7" s="17" t="s">
        <v>8</v>
      </c>
      <c r="B7" s="17"/>
      <c r="C7" s="17"/>
      <c r="D7" s="17" t="s">
        <v>9</v>
      </c>
      <c r="E7" s="17"/>
      <c r="F7" s="17"/>
      <c r="G7" s="18" t="s">
        <v>10</v>
      </c>
      <c r="H7" s="18"/>
      <c r="I7" s="18"/>
      <c r="J7" s="17" t="s">
        <v>11</v>
      </c>
      <c r="K7" s="17"/>
      <c r="L7" s="17"/>
      <c r="M7" s="17" t="s">
        <v>12</v>
      </c>
      <c r="N7" s="17"/>
      <c r="O7" s="17"/>
      <c r="P7" s="19"/>
      <c r="Q7" s="18" t="s">
        <v>13</v>
      </c>
      <c r="R7" s="18"/>
      <c r="S7" s="18" t="s">
        <v>14</v>
      </c>
    </row>
    <row r="8" customFormat="false" ht="12.95" hidden="false" customHeight="true" outlineLevel="0" collapsed="false">
      <c r="A8" s="21" t="n">
        <v>41883</v>
      </c>
      <c r="B8" s="22" t="s">
        <v>15</v>
      </c>
      <c r="C8" s="22"/>
      <c r="D8" s="21" t="n">
        <f aca="false">A8+1</f>
        <v>41884</v>
      </c>
      <c r="E8" s="22" t="s">
        <v>15</v>
      </c>
      <c r="F8" s="22"/>
      <c r="G8" s="21" t="n">
        <f aca="false">D8+1</f>
        <v>41885</v>
      </c>
      <c r="H8" s="22" t="s">
        <v>15</v>
      </c>
      <c r="I8" s="22"/>
      <c r="J8" s="21" t="n">
        <f aca="false">G8+1</f>
        <v>41886</v>
      </c>
      <c r="K8" s="22" t="s">
        <v>15</v>
      </c>
      <c r="L8" s="22"/>
      <c r="M8" s="21" t="n">
        <f aca="false">J8+1</f>
        <v>41887</v>
      </c>
      <c r="N8" s="22" t="s">
        <v>15</v>
      </c>
      <c r="O8" s="22"/>
      <c r="P8" s="23"/>
      <c r="Q8" s="24" t="n">
        <f aca="false">(IF(ISNUMBER(B9),B9,0)+IF(ISNUMBER(E9),E9,0)+IF(ISNUMBER(H9),H9,0)+IF(ISNUMBER(K9),K9,0)+IF(ISNUMBER(N9),N9,0))</f>
        <v>0</v>
      </c>
      <c r="R8" s="25"/>
      <c r="S8" s="26" t="n">
        <f aca="false">IF(R9=0,0,IF(R9&gt;0,"+ "&amp;TEXT(R9,"[hh]:mm"),"- "&amp;TEXT(ABS(R9),"[hh]:mm")))</f>
        <v>0</v>
      </c>
    </row>
    <row r="9" customFormat="false" ht="12.95" hidden="false" customHeight="true" outlineLevel="0" collapsed="false">
      <c r="A9" s="21"/>
      <c r="B9" s="27" t="s">
        <v>16</v>
      </c>
      <c r="C9" s="27"/>
      <c r="D9" s="21"/>
      <c r="E9" s="28"/>
      <c r="F9" s="28"/>
      <c r="G9" s="21"/>
      <c r="H9" s="28"/>
      <c r="I9" s="28"/>
      <c r="J9" s="21"/>
      <c r="K9" s="28"/>
      <c r="L9" s="28"/>
      <c r="M9" s="21"/>
      <c r="N9" s="28"/>
      <c r="O9" s="28"/>
      <c r="P9" s="29"/>
      <c r="Q9" s="24"/>
      <c r="R9" s="30" t="n">
        <f aca="false">IF(Q8&gt;0,Q8-R$6,0)</f>
        <v>0</v>
      </c>
      <c r="S9" s="26"/>
      <c r="T9" s="31"/>
    </row>
    <row r="10" customFormat="false" ht="12.95" hidden="false" customHeight="true" outlineLevel="0" collapsed="false">
      <c r="A10" s="21" t="n">
        <f aca="false">M8+3</f>
        <v>41890</v>
      </c>
      <c r="B10" s="22" t="s">
        <v>15</v>
      </c>
      <c r="C10" s="22"/>
      <c r="D10" s="21" t="n">
        <f aca="false">A10+1</f>
        <v>41891</v>
      </c>
      <c r="E10" s="22" t="s">
        <v>15</v>
      </c>
      <c r="F10" s="22"/>
      <c r="G10" s="21" t="n">
        <f aca="false">D10+1</f>
        <v>41892</v>
      </c>
      <c r="H10" s="22" t="s">
        <v>15</v>
      </c>
      <c r="I10" s="22"/>
      <c r="J10" s="21" t="n">
        <f aca="false">G10+1</f>
        <v>41893</v>
      </c>
      <c r="K10" s="22" t="s">
        <v>15</v>
      </c>
      <c r="L10" s="22"/>
      <c r="M10" s="21" t="n">
        <f aca="false">J10+1</f>
        <v>41894</v>
      </c>
      <c r="N10" s="22" t="s">
        <v>15</v>
      </c>
      <c r="O10" s="22"/>
      <c r="P10" s="23"/>
      <c r="Q10" s="24" t="n">
        <f aca="false">(IF(ISNUMBER(B11),B11,0)+IF(ISNUMBER(E11),E11,0)+IF(ISNUMBER(J11),J11,0)+IF(ISNUMBER(H11),H11,0)+IF(ISNUMBER(K11),K11,0)+IF(ISNUMBER(N11),N11,0))</f>
        <v>0</v>
      </c>
      <c r="R10" s="32"/>
      <c r="S10" s="26" t="n">
        <f aca="false">IF(R11=0,0,IF(R11&gt;0,"+ "&amp;TEXT(R11,"[hh]:mm"),"- "&amp;TEXT(ABS(R11),"[hh]:mm")))</f>
        <v>0</v>
      </c>
    </row>
    <row r="11" customFormat="false" ht="12.95" hidden="false" customHeight="true" outlineLevel="0" collapsed="false">
      <c r="A11" s="21"/>
      <c r="B11" s="28"/>
      <c r="C11" s="28"/>
      <c r="D11" s="21"/>
      <c r="E11" s="28"/>
      <c r="F11" s="28"/>
      <c r="G11" s="21"/>
      <c r="H11" s="28"/>
      <c r="I11" s="28"/>
      <c r="J11" s="21"/>
      <c r="K11" s="28"/>
      <c r="L11" s="28"/>
      <c r="M11" s="21"/>
      <c r="N11" s="28"/>
      <c r="O11" s="28"/>
      <c r="P11" s="29"/>
      <c r="Q11" s="24"/>
      <c r="R11" s="30" t="n">
        <f aca="false">IF(Q10&gt;0,Q10-R$6,0)</f>
        <v>0</v>
      </c>
      <c r="S11" s="26"/>
    </row>
    <row r="12" customFormat="false" ht="12.95" hidden="false" customHeight="true" outlineLevel="0" collapsed="false">
      <c r="A12" s="21" t="n">
        <f aca="false">M10+3</f>
        <v>41897</v>
      </c>
      <c r="B12" s="22" t="s">
        <v>15</v>
      </c>
      <c r="C12" s="22"/>
      <c r="D12" s="21" t="n">
        <f aca="false">A12+1</f>
        <v>41898</v>
      </c>
      <c r="E12" s="22" t="s">
        <v>15</v>
      </c>
      <c r="F12" s="22"/>
      <c r="G12" s="21" t="n">
        <f aca="false">D12+1</f>
        <v>41899</v>
      </c>
      <c r="H12" s="22" t="s">
        <v>15</v>
      </c>
      <c r="I12" s="22"/>
      <c r="J12" s="21" t="n">
        <f aca="false">G12+1</f>
        <v>41900</v>
      </c>
      <c r="K12" s="22" t="s">
        <v>15</v>
      </c>
      <c r="L12" s="22"/>
      <c r="M12" s="21" t="n">
        <f aca="false">J12+1</f>
        <v>41901</v>
      </c>
      <c r="N12" s="22" t="s">
        <v>15</v>
      </c>
      <c r="O12" s="22"/>
      <c r="P12" s="23"/>
      <c r="Q12" s="24" t="n">
        <f aca="false">(IF(ISNUMBER(B13),B13,0)+IF(ISNUMBER(E13),E13,0)+IF(ISNUMBER(J13),J13,0)+IF(ISNUMBER(H13),H13,0)+IF(ISNUMBER(K13),K13,0)+IF(ISNUMBER(N13),N13,0))</f>
        <v>0</v>
      </c>
      <c r="R12" s="32"/>
      <c r="S12" s="26" t="n">
        <f aca="false">IF(R13=0,0,IF(R13&gt;0,"+ "&amp;TEXT(R13,"[hh]:mm"),"- "&amp;TEXT(ABS(R13),"[hh]:mm")))</f>
        <v>0</v>
      </c>
    </row>
    <row r="13" customFormat="false" ht="12.95" hidden="false" customHeight="true" outlineLevel="0" collapsed="false">
      <c r="A13" s="21"/>
      <c r="B13" s="28"/>
      <c r="C13" s="28"/>
      <c r="D13" s="21"/>
      <c r="E13" s="28"/>
      <c r="F13" s="28"/>
      <c r="G13" s="21"/>
      <c r="H13" s="28"/>
      <c r="I13" s="28"/>
      <c r="J13" s="21"/>
      <c r="K13" s="28"/>
      <c r="L13" s="28"/>
      <c r="M13" s="21"/>
      <c r="N13" s="28"/>
      <c r="O13" s="28"/>
      <c r="P13" s="29"/>
      <c r="Q13" s="24"/>
      <c r="R13" s="30" t="n">
        <f aca="false">IF(Q12&gt;0,Q12-R$6,0)</f>
        <v>0</v>
      </c>
      <c r="S13" s="26"/>
    </row>
    <row r="14" customFormat="false" ht="12.95" hidden="false" customHeight="true" outlineLevel="0" collapsed="false">
      <c r="A14" s="21" t="n">
        <f aca="false">M12+3</f>
        <v>41904</v>
      </c>
      <c r="B14" s="22" t="s">
        <v>15</v>
      </c>
      <c r="C14" s="22"/>
      <c r="D14" s="21" t="n">
        <f aca="false">A14+1</f>
        <v>41905</v>
      </c>
      <c r="E14" s="22" t="s">
        <v>15</v>
      </c>
      <c r="F14" s="22"/>
      <c r="G14" s="21" t="n">
        <f aca="false">D14+1</f>
        <v>41906</v>
      </c>
      <c r="H14" s="22" t="s">
        <v>15</v>
      </c>
      <c r="I14" s="22"/>
      <c r="J14" s="21" t="n">
        <f aca="false">G14+1</f>
        <v>41907</v>
      </c>
      <c r="K14" s="22" t="s">
        <v>15</v>
      </c>
      <c r="L14" s="22"/>
      <c r="M14" s="21" t="n">
        <f aca="false">J14+1</f>
        <v>41908</v>
      </c>
      <c r="N14" s="22" t="s">
        <v>15</v>
      </c>
      <c r="O14" s="22"/>
      <c r="P14" s="23"/>
      <c r="Q14" s="24" t="n">
        <f aca="false">(IF(ISNUMBER(B15),B15,0)+IF(ISNUMBER(E15),E15,0)+IF(ISNUMBER(J15),J15,0)+IF(ISNUMBER(H15),H15,0)+IF(ISNUMBER(K15),K15,0)+IF(ISNUMBER(N15),N15,0))</f>
        <v>0</v>
      </c>
      <c r="R14" s="32"/>
      <c r="S14" s="26" t="n">
        <f aca="false">IF(R15=0,0,IF(R15&gt;0,"+ "&amp;TEXT(R15,"[hh]:mm"),"- "&amp;TEXT(ABS(R15),"[hh]:mm")))</f>
        <v>0</v>
      </c>
    </row>
    <row r="15" customFormat="false" ht="12.95" hidden="false" customHeight="true" outlineLevel="0" collapsed="false">
      <c r="A15" s="21"/>
      <c r="B15" s="28"/>
      <c r="C15" s="28"/>
      <c r="D15" s="21"/>
      <c r="E15" s="28"/>
      <c r="F15" s="28"/>
      <c r="G15" s="21"/>
      <c r="H15" s="28"/>
      <c r="I15" s="28"/>
      <c r="J15" s="21"/>
      <c r="K15" s="28"/>
      <c r="L15" s="28"/>
      <c r="M15" s="21"/>
      <c r="N15" s="28"/>
      <c r="O15" s="28"/>
      <c r="P15" s="29"/>
      <c r="Q15" s="24"/>
      <c r="R15" s="30" t="n">
        <f aca="false">IF(Q14&gt;0,Q14-R$6,0)</f>
        <v>0</v>
      </c>
      <c r="S15" s="26"/>
    </row>
    <row r="16" customFormat="false" ht="12.95" hidden="false" customHeight="true" outlineLevel="0" collapsed="false">
      <c r="A16" s="21" t="n">
        <f aca="false">M14+3</f>
        <v>41911</v>
      </c>
      <c r="B16" s="22" t="s">
        <v>15</v>
      </c>
      <c r="C16" s="22"/>
      <c r="D16" s="21" t="n">
        <f aca="false">A16+1</f>
        <v>41912</v>
      </c>
      <c r="E16" s="22" t="s">
        <v>15</v>
      </c>
      <c r="F16" s="22"/>
      <c r="G16" s="21" t="n">
        <f aca="false">D16+1</f>
        <v>41913</v>
      </c>
      <c r="H16" s="22" t="s">
        <v>15</v>
      </c>
      <c r="I16" s="22"/>
      <c r="J16" s="21" t="n">
        <f aca="false">G16+1</f>
        <v>41914</v>
      </c>
      <c r="K16" s="22" t="s">
        <v>15</v>
      </c>
      <c r="L16" s="22"/>
      <c r="M16" s="21" t="n">
        <f aca="false">J16+1</f>
        <v>41915</v>
      </c>
      <c r="N16" s="22" t="s">
        <v>15</v>
      </c>
      <c r="O16" s="22"/>
      <c r="P16" s="23"/>
      <c r="Q16" s="24" t="n">
        <f aca="false">(IF(ISNUMBER(B17),B17,0)+IF(ISNUMBER(E17),E17,0)+IF(ISNUMBER(J17),J17,0)+IF(ISNUMBER(H17),H17,0)+IF(ISNUMBER(K17),K17,0)+IF(ISNUMBER(N17),N17,0))</f>
        <v>0</v>
      </c>
      <c r="R16" s="32"/>
      <c r="S16" s="26" t="n">
        <f aca="false">IF(R17=0,0,IF(R17&gt;0,"+ "&amp;TEXT(R17,"[hh]:mm"),"- "&amp;TEXT(ABS(R17),"[hh]:mm")))</f>
        <v>0</v>
      </c>
    </row>
    <row r="17" customFormat="false" ht="12.95" hidden="false" customHeight="true" outlineLevel="0" collapsed="false">
      <c r="A17" s="21"/>
      <c r="B17" s="28"/>
      <c r="C17" s="28"/>
      <c r="D17" s="21"/>
      <c r="E17" s="28"/>
      <c r="F17" s="28"/>
      <c r="G17" s="21"/>
      <c r="H17" s="28"/>
      <c r="I17" s="28"/>
      <c r="J17" s="21"/>
      <c r="K17" s="28"/>
      <c r="L17" s="28"/>
      <c r="M17" s="21"/>
      <c r="N17" s="28"/>
      <c r="O17" s="28"/>
      <c r="P17" s="29"/>
      <c r="Q17" s="24"/>
      <c r="R17" s="30" t="n">
        <f aca="false">IF(Q16&gt;0,Q16-R$6,0)</f>
        <v>0</v>
      </c>
      <c r="S17" s="26"/>
    </row>
    <row r="18" customFormat="false" ht="12.95" hidden="false" customHeight="true" outlineLevel="0" collapsed="false">
      <c r="A18" s="21" t="n">
        <f aca="false">M16+3</f>
        <v>41918</v>
      </c>
      <c r="B18" s="22" t="s">
        <v>15</v>
      </c>
      <c r="C18" s="22"/>
      <c r="D18" s="21" t="n">
        <f aca="false">A18+1</f>
        <v>41919</v>
      </c>
      <c r="E18" s="22" t="s">
        <v>15</v>
      </c>
      <c r="F18" s="22"/>
      <c r="G18" s="21" t="n">
        <f aca="false">D18+1</f>
        <v>41920</v>
      </c>
      <c r="H18" s="22" t="s">
        <v>15</v>
      </c>
      <c r="I18" s="22"/>
      <c r="J18" s="21" t="n">
        <f aca="false">G18+1</f>
        <v>41921</v>
      </c>
      <c r="K18" s="22" t="s">
        <v>15</v>
      </c>
      <c r="L18" s="22"/>
      <c r="M18" s="21" t="n">
        <f aca="false">J18+1</f>
        <v>41922</v>
      </c>
      <c r="N18" s="22" t="s">
        <v>15</v>
      </c>
      <c r="O18" s="22"/>
      <c r="P18" s="23"/>
      <c r="Q18" s="24" t="n">
        <f aca="false">(IF(ISNUMBER(B19),B19,0)+IF(ISNUMBER(E19),E19,0)+IF(ISNUMBER(J19),J19,0)+IF(ISNUMBER(H19),H19,0)+IF(ISNUMBER(K19),K19,0)+IF(ISNUMBER(N19),N19,0))</f>
        <v>0</v>
      </c>
      <c r="R18" s="32"/>
      <c r="S18" s="26" t="n">
        <f aca="false">IF(R19=0,0,IF(R19&gt;0,"+ "&amp;TEXT(R19,"[hh]:mm"),"- "&amp;TEXT(ABS(R19),"[hh]:mm")))</f>
        <v>0</v>
      </c>
    </row>
    <row r="19" customFormat="false" ht="12.95" hidden="false" customHeight="true" outlineLevel="0" collapsed="false">
      <c r="A19" s="21"/>
      <c r="B19" s="28"/>
      <c r="C19" s="28"/>
      <c r="D19" s="21"/>
      <c r="E19" s="28"/>
      <c r="F19" s="28"/>
      <c r="G19" s="21"/>
      <c r="H19" s="28"/>
      <c r="I19" s="28"/>
      <c r="J19" s="21"/>
      <c r="K19" s="28"/>
      <c r="L19" s="28"/>
      <c r="M19" s="21"/>
      <c r="N19" s="28"/>
      <c r="O19" s="28"/>
      <c r="P19" s="29"/>
      <c r="Q19" s="24"/>
      <c r="R19" s="30" t="n">
        <f aca="false">IF(Q18&gt;0,Q18-R$6,0)</f>
        <v>0</v>
      </c>
      <c r="S19" s="26"/>
    </row>
    <row r="20" customFormat="false" ht="12.95" hidden="false" customHeight="true" outlineLevel="0" collapsed="false">
      <c r="A20" s="21" t="n">
        <f aca="false">M18+3</f>
        <v>41925</v>
      </c>
      <c r="B20" s="22" t="s">
        <v>15</v>
      </c>
      <c r="C20" s="22"/>
      <c r="D20" s="21" t="n">
        <f aca="false">A20+1</f>
        <v>41926</v>
      </c>
      <c r="E20" s="22" t="s">
        <v>15</v>
      </c>
      <c r="F20" s="22"/>
      <c r="G20" s="21" t="n">
        <f aca="false">D20+1</f>
        <v>41927</v>
      </c>
      <c r="H20" s="22" t="s">
        <v>15</v>
      </c>
      <c r="I20" s="22"/>
      <c r="J20" s="21" t="n">
        <f aca="false">G20+1</f>
        <v>41928</v>
      </c>
      <c r="K20" s="22" t="s">
        <v>15</v>
      </c>
      <c r="L20" s="22"/>
      <c r="M20" s="21" t="n">
        <f aca="false">J20+1</f>
        <v>41929</v>
      </c>
      <c r="N20" s="22" t="s">
        <v>15</v>
      </c>
      <c r="O20" s="22"/>
      <c r="P20" s="23"/>
      <c r="Q20" s="24" t="n">
        <f aca="false">(IF(ISNUMBER(B21),B21,0)+IF(ISNUMBER(E21),E21,0)+IF(ISNUMBER(J21),J21,0)+IF(ISNUMBER(H21),H21,0)+IF(ISNUMBER(K21),K21,0)+IF(ISNUMBER(N21),N21,0))</f>
        <v>0</v>
      </c>
      <c r="R20" s="32"/>
      <c r="S20" s="26" t="n">
        <f aca="false">IF(R21=0,0,IF(R21&gt;0,"+ "&amp;TEXT(R21,"[hh]:mm"),"- "&amp;TEXT(ABS(R21),"[hh]:mm")))</f>
        <v>0</v>
      </c>
    </row>
    <row r="21" customFormat="false" ht="12.95" hidden="false" customHeight="true" outlineLevel="0" collapsed="false">
      <c r="A21" s="21"/>
      <c r="B21" s="28"/>
      <c r="C21" s="28"/>
      <c r="D21" s="21"/>
      <c r="E21" s="28"/>
      <c r="F21" s="28"/>
      <c r="G21" s="21"/>
      <c r="H21" s="28"/>
      <c r="I21" s="28"/>
      <c r="J21" s="21"/>
      <c r="K21" s="28"/>
      <c r="L21" s="28"/>
      <c r="M21" s="21"/>
      <c r="N21" s="28"/>
      <c r="O21" s="28"/>
      <c r="P21" s="29"/>
      <c r="Q21" s="24"/>
      <c r="R21" s="30" t="n">
        <f aca="false">IF(Q20&gt;0,Q20-R$6,0)</f>
        <v>0</v>
      </c>
      <c r="S21" s="26"/>
    </row>
    <row r="22" customFormat="false" ht="12.95" hidden="false" customHeight="true" outlineLevel="0" collapsed="false">
      <c r="S22" s="33"/>
    </row>
    <row r="23" customFormat="false" ht="12.95" hidden="false" customHeight="true" outlineLevel="0" collapsed="false">
      <c r="S23" s="33"/>
    </row>
    <row r="24" customFormat="false" ht="12.95" hidden="false" customHeight="true" outlineLevel="0" collapsed="false">
      <c r="S24" s="33"/>
    </row>
    <row r="25" customFormat="false" ht="12.95" hidden="false" customHeight="true" outlineLevel="0" collapsed="false">
      <c r="S25" s="33"/>
    </row>
    <row r="26" customFormat="false" ht="12.95" hidden="false" customHeight="true" outlineLevel="0" collapsed="false">
      <c r="S26" s="33"/>
    </row>
    <row r="27" customFormat="false" ht="60.2" hidden="false" customHeight="true" outlineLevel="0" collapsed="false">
      <c r="A27" s="34" t="s">
        <v>17</v>
      </c>
      <c r="B27" s="34"/>
      <c r="C27" s="34"/>
      <c r="D27" s="34"/>
      <c r="E27" s="34"/>
      <c r="F27" s="34"/>
      <c r="G27" s="34"/>
      <c r="H27" s="34"/>
      <c r="I27" s="34"/>
      <c r="J27" s="34"/>
      <c r="K27" s="34"/>
      <c r="L27" s="34"/>
      <c r="M27" s="34"/>
      <c r="N27" s="34"/>
      <c r="O27" s="35"/>
      <c r="P27" s="35"/>
      <c r="Q27" s="36" t="s">
        <v>18</v>
      </c>
      <c r="R27" s="37" t="n">
        <f aca="false">IF(AND((ISNUMBER(R9)),(R9&gt;0)),R9,0)+IF(AND((ISNUMBER(R11)),(R11&gt;0)),R11,0)+IF(AND((ISNUMBER(R13)),(R13&gt;0)),R13,0)+IF(AND((ISNUMBER(R15)),(R15&gt;0)),R15,0)+IF(AND((ISNUMBER(R17)),(R17&gt;0)),R17,0)+IF(AND((ISNUMBER(R19)),(R19&gt;0)),R19,0)+IF(AND((ISNUMBER(R21)),(R21&gt;0)),R21,0)</f>
        <v>0</v>
      </c>
      <c r="S27" s="38" t="n">
        <f aca="false">IF(R27&lt;=0,0,IF(R27&gt;0,TEXT(R27,"[hh]:mm"),"0"))</f>
        <v>0</v>
      </c>
    </row>
    <row r="28" customFormat="false" ht="12.95" hidden="false" customHeight="true" outlineLevel="0" collapsed="false">
      <c r="A28" s="39"/>
      <c r="B28" s="40"/>
      <c r="C28" s="40"/>
      <c r="D28" s="40"/>
      <c r="S28" s="33"/>
    </row>
    <row r="29" customFormat="false" ht="26.25" hidden="false" customHeight="true" outlineLevel="0" collapsed="false">
      <c r="A29" s="41"/>
      <c r="B29" s="41"/>
      <c r="C29" s="41"/>
      <c r="D29" s="41"/>
      <c r="E29" s="42"/>
      <c r="F29" s="43"/>
      <c r="G29" s="44"/>
      <c r="H29" s="45"/>
      <c r="I29" s="43"/>
      <c r="J29" s="46"/>
      <c r="K29" s="47"/>
      <c r="L29" s="43"/>
      <c r="M29" s="46"/>
      <c r="N29" s="47"/>
      <c r="O29" s="46"/>
      <c r="P29" s="48"/>
      <c r="Q29" s="49"/>
      <c r="R29" s="50"/>
      <c r="S29" s="51"/>
    </row>
    <row r="30" customFormat="false" ht="12.95" hidden="false" customHeight="true" outlineLevel="0" collapsed="false">
      <c r="A30" s="4" t="s">
        <v>19</v>
      </c>
      <c r="S30" s="33"/>
    </row>
    <row r="31" customFormat="false" ht="12.95" hidden="false" customHeight="true" outlineLevel="0" collapsed="false">
      <c r="A31" s="52" t="s">
        <v>20</v>
      </c>
      <c r="B31" s="52"/>
      <c r="C31" s="52"/>
      <c r="E31" s="53" t="s">
        <v>21</v>
      </c>
      <c r="F31" s="53" t="s">
        <v>22</v>
      </c>
      <c r="H31" s="53" t="s">
        <v>21</v>
      </c>
      <c r="I31" s="53" t="s">
        <v>22</v>
      </c>
      <c r="K31" s="53" t="s">
        <v>21</v>
      </c>
      <c r="L31" s="53" t="s">
        <v>22</v>
      </c>
      <c r="N31" s="53" t="s">
        <v>21</v>
      </c>
      <c r="O31" s="53" t="s">
        <v>22</v>
      </c>
      <c r="Q31" s="36" t="s">
        <v>23</v>
      </c>
      <c r="R31" s="54" t="n">
        <f aca="false">SUM(F32,I32,L32,O32)</f>
        <v>0</v>
      </c>
      <c r="S31" s="55" t="str">
        <f aca="false">IF(R27=0,"Pas d'heures à récupérer",IF(R31&gt;R27,"Vous tentez de récupérer trop d'heures...",TEXT(R31,"[hh]:mm")))</f>
        <v>Pas d'heures à récupérer</v>
      </c>
    </row>
    <row r="32" customFormat="false" ht="41.1" hidden="false" customHeight="true" outlineLevel="0" collapsed="false">
      <c r="A32" s="52"/>
      <c r="B32" s="52"/>
      <c r="C32" s="52"/>
      <c r="E32" s="56"/>
      <c r="F32" s="57"/>
      <c r="G32" s="58"/>
      <c r="H32" s="56"/>
      <c r="I32" s="57"/>
      <c r="J32" s="58"/>
      <c r="K32" s="56"/>
      <c r="L32" s="57"/>
      <c r="M32" s="58"/>
      <c r="N32" s="56"/>
      <c r="O32" s="57"/>
      <c r="Q32" s="36"/>
      <c r="R32" s="54"/>
      <c r="S32" s="55"/>
    </row>
    <row r="33" customFormat="false" ht="12.95" hidden="false" customHeight="true" outlineLevel="0" collapsed="false">
      <c r="C33" s="33"/>
      <c r="Q33" s="59"/>
      <c r="S33" s="33"/>
    </row>
    <row r="34" customFormat="false" ht="26.1" hidden="false" customHeight="true" outlineLevel="0" collapsed="false">
      <c r="C34" s="33"/>
      <c r="Q34" s="60" t="s">
        <v>24</v>
      </c>
      <c r="R34" s="61" t="n">
        <f aca="false">R27-R31</f>
        <v>0</v>
      </c>
      <c r="S34" s="62" t="n">
        <f aca="false">IF(R34&gt;=0,R27-R31,"Erreur de récupération")</f>
        <v>0</v>
      </c>
    </row>
    <row r="36" customFormat="false" ht="13.35" hidden="false" customHeight="true" outlineLevel="0" collapsed="false">
      <c r="C36" s="63" t="s">
        <v>25</v>
      </c>
      <c r="D36" s="63"/>
      <c r="E36" s="63"/>
      <c r="F36" s="63"/>
      <c r="G36" s="63"/>
      <c r="H36" s="63"/>
      <c r="I36" s="63"/>
      <c r="J36" s="63"/>
      <c r="K36" s="63"/>
      <c r="L36" s="63"/>
      <c r="M36" s="63"/>
      <c r="N36" s="63"/>
      <c r="O36" s="63"/>
    </row>
    <row r="37" customFormat="false" ht="13.35" hidden="false" customHeight="true" outlineLevel="0" collapsed="false">
      <c r="C37" s="64" t="s">
        <v>26</v>
      </c>
      <c r="D37" s="64"/>
      <c r="E37" s="64"/>
      <c r="F37" s="64"/>
      <c r="G37" s="64"/>
      <c r="H37" s="64"/>
      <c r="I37" s="64"/>
      <c r="J37" s="64"/>
      <c r="K37" s="64"/>
      <c r="L37" s="64"/>
      <c r="M37" s="64"/>
      <c r="N37" s="64"/>
      <c r="O37" s="64"/>
    </row>
  </sheetData>
  <mergeCells count="142">
    <mergeCell ref="A1:C1"/>
    <mergeCell ref="D1:K1"/>
    <mergeCell ref="Q1:S5"/>
    <mergeCell ref="A2:C2"/>
    <mergeCell ref="D2:K2"/>
    <mergeCell ref="A3:C3"/>
    <mergeCell ref="D3:K3"/>
    <mergeCell ref="A4:C4"/>
    <mergeCell ref="D4:K4"/>
    <mergeCell ref="A6:N6"/>
    <mergeCell ref="A7:C7"/>
    <mergeCell ref="D7:F7"/>
    <mergeCell ref="G7:I7"/>
    <mergeCell ref="J7:L7"/>
    <mergeCell ref="M7:O7"/>
    <mergeCell ref="A8:A9"/>
    <mergeCell ref="B8:C8"/>
    <mergeCell ref="D8:D9"/>
    <mergeCell ref="E8:F8"/>
    <mergeCell ref="G8:G9"/>
    <mergeCell ref="H8:I8"/>
    <mergeCell ref="J8:J9"/>
    <mergeCell ref="K8:L8"/>
    <mergeCell ref="M8:M9"/>
    <mergeCell ref="N8:O8"/>
    <mergeCell ref="Q8:Q9"/>
    <mergeCell ref="S8:S9"/>
    <mergeCell ref="B9:C9"/>
    <mergeCell ref="E9:F9"/>
    <mergeCell ref="H9:I9"/>
    <mergeCell ref="K9:L9"/>
    <mergeCell ref="N9:O9"/>
    <mergeCell ref="A10:A11"/>
    <mergeCell ref="B10:C10"/>
    <mergeCell ref="D10:D11"/>
    <mergeCell ref="E10:F10"/>
    <mergeCell ref="G10:G11"/>
    <mergeCell ref="H10:I10"/>
    <mergeCell ref="J10:J11"/>
    <mergeCell ref="K10:L10"/>
    <mergeCell ref="M10:M11"/>
    <mergeCell ref="N10:O10"/>
    <mergeCell ref="Q10:Q11"/>
    <mergeCell ref="S10:S11"/>
    <mergeCell ref="B11:C11"/>
    <mergeCell ref="E11:F11"/>
    <mergeCell ref="H11:I11"/>
    <mergeCell ref="K11:L11"/>
    <mergeCell ref="N11:O11"/>
    <mergeCell ref="A12:A13"/>
    <mergeCell ref="B12:C12"/>
    <mergeCell ref="D12:D13"/>
    <mergeCell ref="E12:F12"/>
    <mergeCell ref="G12:G13"/>
    <mergeCell ref="H12:I12"/>
    <mergeCell ref="J12:J13"/>
    <mergeCell ref="K12:L12"/>
    <mergeCell ref="M12:M13"/>
    <mergeCell ref="N12:O12"/>
    <mergeCell ref="Q12:Q13"/>
    <mergeCell ref="S12:S13"/>
    <mergeCell ref="B13:C13"/>
    <mergeCell ref="E13:F13"/>
    <mergeCell ref="H13:I13"/>
    <mergeCell ref="K13:L13"/>
    <mergeCell ref="N13:O13"/>
    <mergeCell ref="A14:A15"/>
    <mergeCell ref="B14:C14"/>
    <mergeCell ref="D14:D15"/>
    <mergeCell ref="E14:F14"/>
    <mergeCell ref="G14:G15"/>
    <mergeCell ref="H14:I14"/>
    <mergeCell ref="J14:J15"/>
    <mergeCell ref="K14:L14"/>
    <mergeCell ref="M14:M15"/>
    <mergeCell ref="N14:O14"/>
    <mergeCell ref="Q14:Q15"/>
    <mergeCell ref="S14:S15"/>
    <mergeCell ref="B15:C15"/>
    <mergeCell ref="E15:F15"/>
    <mergeCell ref="H15:I15"/>
    <mergeCell ref="K15:L15"/>
    <mergeCell ref="N15:O15"/>
    <mergeCell ref="A16:A17"/>
    <mergeCell ref="B16:C16"/>
    <mergeCell ref="D16:D17"/>
    <mergeCell ref="E16:F16"/>
    <mergeCell ref="G16:G17"/>
    <mergeCell ref="H16:I16"/>
    <mergeCell ref="J16:J17"/>
    <mergeCell ref="K16:L16"/>
    <mergeCell ref="M16:M17"/>
    <mergeCell ref="N16:O16"/>
    <mergeCell ref="Q16:Q17"/>
    <mergeCell ref="S16:S17"/>
    <mergeCell ref="B17:C17"/>
    <mergeCell ref="E17:F17"/>
    <mergeCell ref="H17:I17"/>
    <mergeCell ref="K17:L17"/>
    <mergeCell ref="N17:O17"/>
    <mergeCell ref="A18:A19"/>
    <mergeCell ref="B18:C18"/>
    <mergeCell ref="D18:D19"/>
    <mergeCell ref="E18:F18"/>
    <mergeCell ref="G18:G19"/>
    <mergeCell ref="H18:I18"/>
    <mergeCell ref="J18:J19"/>
    <mergeCell ref="K18:L18"/>
    <mergeCell ref="M18:M19"/>
    <mergeCell ref="N18:O18"/>
    <mergeCell ref="Q18:Q19"/>
    <mergeCell ref="S18:S19"/>
    <mergeCell ref="B19:C19"/>
    <mergeCell ref="E19:F19"/>
    <mergeCell ref="H19:I19"/>
    <mergeCell ref="K19:L19"/>
    <mergeCell ref="N19:O19"/>
    <mergeCell ref="A20:A21"/>
    <mergeCell ref="B20:C20"/>
    <mergeCell ref="D20:D21"/>
    <mergeCell ref="E20:F20"/>
    <mergeCell ref="G20:G21"/>
    <mergeCell ref="H20:I20"/>
    <mergeCell ref="J20:J21"/>
    <mergeCell ref="K20:L20"/>
    <mergeCell ref="M20:M21"/>
    <mergeCell ref="N20:O20"/>
    <mergeCell ref="Q20:Q21"/>
    <mergeCell ref="S20:S21"/>
    <mergeCell ref="B21:C21"/>
    <mergeCell ref="E21:F21"/>
    <mergeCell ref="H21:I21"/>
    <mergeCell ref="K21:L21"/>
    <mergeCell ref="N21:O21"/>
    <mergeCell ref="A27:N27"/>
    <mergeCell ref="A29:D29"/>
    <mergeCell ref="A31:C32"/>
    <mergeCell ref="Q31:Q32"/>
    <mergeCell ref="R31:R32"/>
    <mergeCell ref="S31:S32"/>
    <mergeCell ref="C36:O36"/>
    <mergeCell ref="C37:O37"/>
  </mergeCells>
  <conditionalFormatting sqref="R27;R9;R11;R19;R13;R15;R17;R21">
    <cfRule type="cellIs" priority="2" operator="greaterThan" aboveAverage="0" equalAverage="0" bottom="0" percent="0" rank="0" text="" dxfId="0">
      <formula>0</formula>
    </cfRule>
    <cfRule type="cellIs" priority="3" operator="lessThanOrEqual" aboveAverage="0" equalAverage="0" bottom="0" percent="0" rank="0" text="" dxfId="1">
      <formula>0</formula>
    </cfRule>
  </conditionalFormatting>
  <conditionalFormatting sqref="E8:F8;H8:I8;K8:L8;N8:P8;N10:P10;K10:L10;H10:I10;E10:F10;B10:C10;B12:C12;B14:C14;B16:C16;B18:C18;B20:C20;E20:F20;E18:F18;E16:F16;E14:F14;E12:F12;H12:I12;H14:I14;H16:I16;H18:I18;H20:I20;K20:L20;K18:L18;K16:L16;K14:L14;K12:L12;N12:P12;N14:P14;N16:P16;N18:P18;N20:P20;B8:C8">
    <cfRule type="cellIs" priority="4" operator="equal" aboveAverage="0" equalAverage="0" bottom="0" percent="0" rank="0" text="" dxfId="2">
      <formula>"école"</formula>
    </cfRule>
  </conditionalFormatting>
  <conditionalFormatting sqref="S8:S21">
    <cfRule type="expression" priority="5" aboveAverage="0" equalAverage="0" bottom="0" percent="0" rank="0" text="" dxfId="3">
      <formula>IF(R9&gt;0,1,0)</formula>
    </cfRule>
    <cfRule type="expression" priority="6" aboveAverage="0" equalAverage="0" bottom="0" percent="0" rank="0" text="" dxfId="4">
      <formula>IF(R9&lt;=0,1,0)</formula>
    </cfRule>
  </conditionalFormatting>
  <conditionalFormatting sqref="S27">
    <cfRule type="expression" priority="7" aboveAverage="0" equalAverage="0" bottom="0" percent="0" rank="0" text="" dxfId="5">
      <formula>IF(R27&gt;0,1,0)</formula>
    </cfRule>
    <cfRule type="expression" priority="8" aboveAverage="0" equalAverage="0" bottom="0" percent="0" rank="0" text="" dxfId="6">
      <formula>IF(R27&lt;=0,1,0)</formula>
    </cfRule>
  </conditionalFormatting>
  <conditionalFormatting sqref="S31:S32">
    <cfRule type="expression" priority="9" aboveAverage="0" equalAverage="0" bottom="0" percent="0" rank="0" text="" dxfId="7">
      <formula>IF(R31&gt;R27,1,0)</formula>
    </cfRule>
    <cfRule type="expression" priority="10" aboveAverage="0" equalAverage="0" bottom="0" percent="0" rank="0" text="" dxfId="8">
      <formula>IF(R31&lt;=R27,1,0)</formula>
    </cfRule>
  </conditionalFormatting>
  <conditionalFormatting sqref="S34">
    <cfRule type="expression" priority="11" aboveAverage="0" equalAverage="0" bottom="0" percent="0" rank="0" text="" dxfId="9">
      <formula>IF(R34&lt;&gt;0,1,0)</formula>
    </cfRule>
    <cfRule type="expression" priority="12" aboveAverage="0" equalAverage="0" bottom="0" percent="0" rank="0" text="" dxfId="10">
      <formula>IF(R34=0,1,0)</formula>
    </cfRule>
  </conditionalFormatting>
  <dataValidations count="4">
    <dataValidation allowBlank="true" error="Soit le format horaire n'est pas respecté, soit l'horaire saisi est ... impossible pour une journée..." errorTitle="Erreur de saisie" operator="between" showDropDown="false" showErrorMessage="true" showInputMessage="false" sqref="C9 F9 I9 L9 O9:P9 C11 F11 I11 L11 O11:P11 C13 F13 I13 L13 O13:P13 C15 F15 I15 L15 O15:P15 C17 F17 I17 L17 O17:P17 C19 F19 I19 L19 O19:P19 C21 F21 I21 L21 O21:P21 F29 I29 L29" type="time">
      <formula1>0.0416666666666667</formula1>
      <formula2>0.25</formula2>
    </dataValidation>
    <dataValidation allowBlank="true" error="Soit le format horaire n'est pas respecté, soit l'horaire saisi est ... impossible pour une journée..." errorTitle="Erreur de saisie" operator="lessThan" showDropDown="false" showErrorMessage="true" showInputMessage="false" sqref="E9 H9 K9 N9 B11 E11 H11 K11 N11 B13 E13 H13 K13 N13 B15 E15 H15 K15 N15 B17 E17 H17 K17 N17 B19 E19 H19 K19 N19 B21 E21 H21 K21 N21" type="time">
      <formula1>0.333333333333333</formula1>
      <formula2>0</formula2>
    </dataValidation>
    <dataValidation allowBlank="true" error="Le format de date (jj/mm/aa) n'a pas été respecté" errorTitle="Erreur de saisie ?" operator="between" prompt="Saisir la date au format : jj/mm/aa ou jj/mm/aaaa" promptTitle="Date" showDropDown="false" showErrorMessage="true" showInputMessage="true" sqref="E32 H32 K32 N32" type="date">
      <formula1>41883</formula1>
      <formula2>55032</formula2>
    </dataValidation>
    <dataValidation allowBlank="true" error="Soit le nombre d'heures est trop élevé pour une journée...&#13;Soit le format horaire (hh:mm) n'a pas été respecté" errorTitle="Erreur de saisie ?" operator="lessThanOrEqual" prompt="Saisir les heures récupérées au format : hh:mm" promptTitle="Heures récupérées" showDropDown="false" showErrorMessage="true" showInputMessage="true" sqref="F32 I32 L32 O32" type="time">
      <formula1>0.25</formula1>
      <formula2>0</formula2>
    </dataValidation>
  </dataValidations>
  <hyperlinks>
    <hyperlink ref="N2" r:id="rId1" display="snu26@snuipp.fr"/>
    <hyperlink ref="C37" r:id="rId2" display="http://www.legifrance.gouv.fr/affichTexte.do?cidTexte=JORFTEXT000029390985&amp;dateTexte=&amp;categorieLien=id "/>
  </hyperlinks>
  <printOptions headings="false" gridLines="false" gridLinesSet="true" horizontalCentered="true" verticalCentered="false"/>
  <pageMargins left="0.39375" right="0.39375" top="0.7875" bottom="0.78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3"/>
</worksheet>
</file>

<file path=xl/worksheets/sheet2.xml><?xml version="1.0" encoding="utf-8"?>
<worksheet xmlns="http://schemas.openxmlformats.org/spreadsheetml/2006/main" xmlns:r="http://schemas.openxmlformats.org/officeDocument/2006/relationships">
  <sheetPr filterMode="false">
    <tabColor rgb="00FFFFFF"/>
    <pageSetUpPr fitToPage="true"/>
  </sheetPr>
  <dimension ref="A1:S37"/>
  <sheetViews>
    <sheetView windowProtection="false"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B9" activeCellId="0" sqref="B9"/>
    </sheetView>
  </sheetViews>
  <sheetFormatPr defaultRowHeight="12.95"/>
  <cols>
    <col collapsed="false" hidden="false" max="1" min="1" style="0" width="5.42857142857143"/>
    <col collapsed="false" hidden="false" max="3" min="2" style="0" width="10.7091836734694"/>
    <col collapsed="false" hidden="false" max="4" min="4" style="0" width="5.42857142857143"/>
    <col collapsed="false" hidden="false" max="6" min="5" style="0" width="10.7091836734694"/>
    <col collapsed="false" hidden="false" max="7" min="7" style="0" width="5.42857142857143"/>
    <col collapsed="false" hidden="false" max="9" min="8" style="0" width="10.7091836734694"/>
    <col collapsed="false" hidden="false" max="10" min="10" style="0" width="5.42857142857143"/>
    <col collapsed="false" hidden="false" max="12" min="11" style="0" width="10.7091836734694"/>
    <col collapsed="false" hidden="false" max="13" min="13" style="0" width="5.42857142857143"/>
    <col collapsed="false" hidden="false" max="15" min="14" style="0" width="10.7091836734694"/>
    <col collapsed="false" hidden="false" max="16" min="16" style="0" width="1.70918367346939"/>
    <col collapsed="false" hidden="false" max="17" min="17" style="0" width="12.4183673469388"/>
    <col collapsed="false" hidden="true" max="18" min="18" style="0" width="0"/>
    <col collapsed="false" hidden="false" max="19" min="19" style="0" width="12.8622448979592"/>
    <col collapsed="false" hidden="false" max="1025" min="20" style="0" width="10.6734693877551"/>
  </cols>
  <sheetData>
    <row r="1" customFormat="false" ht="15" hidden="false" customHeight="true" outlineLevel="0" collapsed="false">
      <c r="A1" s="65" t="s">
        <v>0</v>
      </c>
      <c r="B1" s="65"/>
      <c r="C1" s="65"/>
      <c r="D1" s="66" t="str">
        <f aca="false">IF(ISBLANK('Période 1'!D1:K1),"",'Période 1'!D1:K1)</f>
        <v/>
      </c>
      <c r="E1" s="66"/>
      <c r="F1" s="66"/>
      <c r="G1" s="66"/>
      <c r="H1" s="66"/>
      <c r="I1" s="66"/>
      <c r="J1" s="66"/>
      <c r="K1" s="66"/>
      <c r="N1" s="4" t="str">
        <f aca="false">'Période 1'!N1</f>
        <v>SNUipp-FSU 26</v>
      </c>
      <c r="Q1" s="4"/>
      <c r="R1" s="4"/>
    </row>
    <row r="2" customFormat="false" ht="15" hidden="false" customHeight="true" outlineLevel="0" collapsed="false">
      <c r="A2" s="65" t="s">
        <v>2</v>
      </c>
      <c r="B2" s="65"/>
      <c r="C2" s="65"/>
      <c r="D2" s="66" t="inlineStr">
        <f aca="false">IF(ISBLANK('Période 1'!D2:K2),"",'Période 1'!D2:K2)</f>
        <is>
          <t/>
        </is>
      </c>
      <c r="E2" s="66"/>
      <c r="F2" s="66"/>
      <c r="G2" s="66"/>
      <c r="H2" s="66"/>
      <c r="I2" s="66"/>
      <c r="J2" s="66"/>
      <c r="K2" s="66"/>
      <c r="N2" s="67" t="str">
        <f aca="false">HYPERLINK("mailto:" &amp; 'Période 1'!N2,'Période 1'!N2)</f>
        <v>snu26@snuipp.fr</v>
      </c>
      <c r="Q2" s="68"/>
      <c r="R2" s="68"/>
    </row>
    <row r="3" customFormat="false" ht="15" hidden="false" customHeight="true" outlineLevel="0" collapsed="false">
      <c r="A3" s="65" t="s">
        <v>4</v>
      </c>
      <c r="B3" s="65"/>
      <c r="C3" s="65"/>
      <c r="D3" s="66" t="inlineStr">
        <f aca="false">IF(ISBLANK('Période 1'!D3:K3),"",'Période 1'!D3:K3)</f>
        <is>
          <t/>
        </is>
      </c>
      <c r="E3" s="66"/>
      <c r="F3" s="66"/>
      <c r="G3" s="66"/>
      <c r="H3" s="66"/>
      <c r="I3" s="66"/>
      <c r="J3" s="66"/>
      <c r="K3" s="66"/>
      <c r="N3" s="8" t="str">
        <f aca="false">'Période 1'!N3</f>
        <v>tel : 04 75 56 77 77</v>
      </c>
    </row>
    <row r="4" customFormat="false" ht="15" hidden="false" customHeight="true" outlineLevel="0" collapsed="false">
      <c r="A4" s="65" t="s">
        <v>6</v>
      </c>
      <c r="B4" s="65"/>
      <c r="C4" s="65"/>
      <c r="D4" s="66" t="inlineStr">
        <f aca="false">IF(ISBLANK('Période 1'!D4:K4),"",'Période 1'!D4:K4)</f>
        <is>
          <t/>
        </is>
      </c>
      <c r="E4" s="66"/>
      <c r="F4" s="66"/>
      <c r="G4" s="66"/>
      <c r="H4" s="66"/>
      <c r="I4" s="66"/>
      <c r="J4" s="66"/>
      <c r="K4" s="66"/>
      <c r="N4" s="8"/>
    </row>
    <row r="5" customFormat="false" ht="12.95" hidden="false" customHeight="true" outlineLevel="0" collapsed="false">
      <c r="A5" s="10"/>
      <c r="B5" s="10"/>
      <c r="C5" s="10"/>
      <c r="D5" s="11"/>
      <c r="E5" s="11"/>
      <c r="F5" s="11"/>
      <c r="G5" s="11"/>
      <c r="H5" s="11"/>
      <c r="I5" s="11"/>
      <c r="J5" s="11"/>
      <c r="K5" s="11"/>
      <c r="R5" s="61" t="n">
        <v>0.25</v>
      </c>
    </row>
    <row r="6" customFormat="false" ht="21" hidden="false" customHeight="true" outlineLevel="0" collapsed="false">
      <c r="A6" s="12" t="s">
        <v>27</v>
      </c>
      <c r="B6" s="12"/>
      <c r="C6" s="12"/>
      <c r="D6" s="12"/>
      <c r="E6" s="12"/>
      <c r="F6" s="12"/>
      <c r="G6" s="12"/>
      <c r="H6" s="12"/>
      <c r="I6" s="12"/>
      <c r="J6" s="12"/>
      <c r="K6" s="12"/>
      <c r="L6" s="12"/>
      <c r="M6" s="12"/>
      <c r="N6" s="12"/>
      <c r="O6" s="13"/>
      <c r="P6" s="13"/>
      <c r="Q6" s="14"/>
      <c r="R6" s="69" t="n">
        <v>1</v>
      </c>
      <c r="S6" s="14"/>
    </row>
    <row r="7" s="4" customFormat="true" ht="52.7" hidden="false" customHeight="true" outlineLevel="0" collapsed="false">
      <c r="A7" s="17" t="s">
        <v>8</v>
      </c>
      <c r="B7" s="17"/>
      <c r="C7" s="17"/>
      <c r="D7" s="17" t="s">
        <v>9</v>
      </c>
      <c r="E7" s="17"/>
      <c r="F7" s="17"/>
      <c r="G7" s="18" t="s">
        <v>10</v>
      </c>
      <c r="H7" s="18"/>
      <c r="I7" s="18"/>
      <c r="J7" s="17" t="s">
        <v>11</v>
      </c>
      <c r="K7" s="17"/>
      <c r="L7" s="17"/>
      <c r="M7" s="17" t="s">
        <v>12</v>
      </c>
      <c r="N7" s="17"/>
      <c r="O7" s="17"/>
      <c r="P7" s="19"/>
      <c r="Q7" s="18" t="s">
        <v>13</v>
      </c>
      <c r="R7" s="18"/>
      <c r="S7" s="18" t="s">
        <v>14</v>
      </c>
    </row>
    <row r="8" customFormat="false" ht="12.95" hidden="false" customHeight="true" outlineLevel="0" collapsed="false">
      <c r="A8" s="21" t="n">
        <v>41946</v>
      </c>
      <c r="B8" s="22" t="s">
        <v>15</v>
      </c>
      <c r="C8" s="22"/>
      <c r="D8" s="21" t="n">
        <f aca="false">A8+1</f>
        <v>41947</v>
      </c>
      <c r="E8" s="22" t="s">
        <v>15</v>
      </c>
      <c r="F8" s="22"/>
      <c r="G8" s="21" t="n">
        <f aca="false">D8+1</f>
        <v>41948</v>
      </c>
      <c r="H8" s="22" t="s">
        <v>15</v>
      </c>
      <c r="I8" s="22"/>
      <c r="J8" s="21" t="n">
        <f aca="false">G8+1</f>
        <v>41949</v>
      </c>
      <c r="K8" s="22" t="s">
        <v>15</v>
      </c>
      <c r="L8" s="22"/>
      <c r="M8" s="21" t="n">
        <f aca="false">J8+1</f>
        <v>41950</v>
      </c>
      <c r="N8" s="22" t="s">
        <v>15</v>
      </c>
      <c r="O8" s="22"/>
      <c r="P8" s="23"/>
      <c r="Q8" s="24" t="n">
        <f aca="false">(IF(ISNUMBER(B9),B9,0)+IF(ISNUMBER(E9),E9,0)+IF(ISNUMBER(H9),H9,0)+IF(ISNUMBER(K9),K9,0)+IF(ISNUMBER(N9),N9,0))</f>
        <v>0</v>
      </c>
      <c r="R8" s="25"/>
      <c r="S8" s="26" t="n">
        <f aca="false">IF(R9=0,0,IF(R9&gt;0,"+ "&amp;TEXT(R9,"[hh]:mm"),"- "&amp;TEXT(ABS(R9),"[hh]:mm")))</f>
        <v>0</v>
      </c>
    </row>
    <row r="9" customFormat="false" ht="12.95" hidden="false" customHeight="true" outlineLevel="0" collapsed="false">
      <c r="A9" s="21"/>
      <c r="B9" s="28"/>
      <c r="C9" s="28"/>
      <c r="D9" s="21"/>
      <c r="E9" s="28"/>
      <c r="F9" s="28"/>
      <c r="G9" s="21"/>
      <c r="H9" s="28"/>
      <c r="I9" s="28"/>
      <c r="J9" s="21"/>
      <c r="K9" s="28"/>
      <c r="L9" s="28"/>
      <c r="M9" s="21"/>
      <c r="N9" s="28"/>
      <c r="O9" s="28"/>
      <c r="P9" s="29"/>
      <c r="Q9" s="24"/>
      <c r="R9" s="30" t="n">
        <f aca="false">IF(Q8&gt;0,Q8-R$6,0)</f>
        <v>0</v>
      </c>
      <c r="S9" s="26"/>
    </row>
    <row r="10" customFormat="false" ht="12.95" hidden="false" customHeight="true" outlineLevel="0" collapsed="false">
      <c r="A10" s="21" t="n">
        <f aca="false">M8+3</f>
        <v>41953</v>
      </c>
      <c r="B10" s="22" t="s">
        <v>15</v>
      </c>
      <c r="C10" s="22"/>
      <c r="D10" s="21" t="n">
        <f aca="false">A10+1</f>
        <v>41954</v>
      </c>
      <c r="E10" s="22" t="s">
        <v>15</v>
      </c>
      <c r="F10" s="22"/>
      <c r="G10" s="21" t="n">
        <f aca="false">D10+1</f>
        <v>41955</v>
      </c>
      <c r="H10" s="22" t="s">
        <v>15</v>
      </c>
      <c r="I10" s="22"/>
      <c r="J10" s="21" t="n">
        <f aca="false">G10+1</f>
        <v>41956</v>
      </c>
      <c r="K10" s="22" t="s">
        <v>15</v>
      </c>
      <c r="L10" s="22"/>
      <c r="M10" s="21" t="n">
        <f aca="false">J10+1</f>
        <v>41957</v>
      </c>
      <c r="N10" s="22" t="s">
        <v>15</v>
      </c>
      <c r="O10" s="22"/>
      <c r="P10" s="23"/>
      <c r="Q10" s="24" t="n">
        <f aca="false">(IF(ISNUMBER(B11),B11,0)+IF(ISNUMBER(E11),E11,0)+IF(ISNUMBER(J11),J11,0)+IF(ISNUMBER(H11),H11,0)+IF(ISNUMBER(K11),K11,0)+IF(ISNUMBER(N11),N11,0))</f>
        <v>0</v>
      </c>
      <c r="R10" s="32"/>
      <c r="S10" s="26" t="n">
        <f aca="false">IF(R11=0,0,IF(R11&gt;0,"+ "&amp;TEXT(R11,"[hh]:mm"),"- "&amp;TEXT(ABS(R11),"[hh]:mm")))</f>
        <v>0</v>
      </c>
    </row>
    <row r="11" customFormat="false" ht="12.95" hidden="false" customHeight="true" outlineLevel="0" collapsed="false">
      <c r="A11" s="21"/>
      <c r="B11" s="28"/>
      <c r="C11" s="28"/>
      <c r="D11" s="21"/>
      <c r="E11" s="70" t="s">
        <v>28</v>
      </c>
      <c r="F11" s="70"/>
      <c r="G11" s="21"/>
      <c r="H11" s="28"/>
      <c r="I11" s="28"/>
      <c r="J11" s="21"/>
      <c r="K11" s="28"/>
      <c r="L11" s="28"/>
      <c r="M11" s="21"/>
      <c r="N11" s="28"/>
      <c r="O11" s="28"/>
      <c r="P11" s="29"/>
      <c r="Q11" s="24"/>
      <c r="R11" s="71" t="n">
        <f aca="false">IF(Q10&gt;0,Q10-R$6,0)</f>
        <v>0</v>
      </c>
      <c r="S11" s="26"/>
    </row>
    <row r="12" customFormat="false" ht="12.95" hidden="false" customHeight="true" outlineLevel="0" collapsed="false">
      <c r="A12" s="21" t="n">
        <f aca="false">M10+3</f>
        <v>41960</v>
      </c>
      <c r="B12" s="22" t="s">
        <v>15</v>
      </c>
      <c r="C12" s="22"/>
      <c r="D12" s="21" t="n">
        <f aca="false">A12+1</f>
        <v>41961</v>
      </c>
      <c r="E12" s="22" t="s">
        <v>15</v>
      </c>
      <c r="F12" s="22"/>
      <c r="G12" s="21" t="n">
        <f aca="false">D12+1</f>
        <v>41962</v>
      </c>
      <c r="H12" s="22" t="s">
        <v>15</v>
      </c>
      <c r="I12" s="22"/>
      <c r="J12" s="21" t="n">
        <f aca="false">G12+1</f>
        <v>41963</v>
      </c>
      <c r="K12" s="22" t="s">
        <v>15</v>
      </c>
      <c r="L12" s="22"/>
      <c r="M12" s="21" t="n">
        <f aca="false">J12+1</f>
        <v>41964</v>
      </c>
      <c r="N12" s="22" t="s">
        <v>15</v>
      </c>
      <c r="O12" s="22"/>
      <c r="P12" s="23"/>
      <c r="Q12" s="24" t="n">
        <f aca="false">(IF(ISNUMBER(B13),B13,0)+IF(ISNUMBER(E13),E13,0)+IF(ISNUMBER(J13),J13,0)+IF(ISNUMBER(H13),H13,0)+IF(ISNUMBER(K13),K13,0)+IF(ISNUMBER(N13),N13,0))</f>
        <v>0</v>
      </c>
      <c r="R12" s="32"/>
      <c r="S12" s="26" t="n">
        <f aca="false">IF(R13=0,0,IF(R13&gt;0,"+ "&amp;TEXT(R13,"[hh]:mm"),"- "&amp;TEXT(ABS(R13),"[hh]:mm")))</f>
        <v>0</v>
      </c>
    </row>
    <row r="13" customFormat="false" ht="12.95" hidden="false" customHeight="true" outlineLevel="0" collapsed="false">
      <c r="A13" s="21"/>
      <c r="B13" s="28"/>
      <c r="C13" s="28"/>
      <c r="D13" s="21"/>
      <c r="E13" s="28"/>
      <c r="F13" s="28"/>
      <c r="G13" s="21"/>
      <c r="H13" s="28"/>
      <c r="I13" s="28"/>
      <c r="J13" s="21"/>
      <c r="K13" s="28"/>
      <c r="L13" s="28"/>
      <c r="M13" s="21"/>
      <c r="N13" s="28"/>
      <c r="O13" s="28"/>
      <c r="P13" s="29"/>
      <c r="Q13" s="24"/>
      <c r="R13" s="30" t="n">
        <f aca="false">IF(Q12&gt;0,Q12-R$6,0)</f>
        <v>0</v>
      </c>
      <c r="S13" s="26"/>
    </row>
    <row r="14" customFormat="false" ht="12.95" hidden="false" customHeight="true" outlineLevel="0" collapsed="false">
      <c r="A14" s="21" t="n">
        <f aca="false">M12+3</f>
        <v>41967</v>
      </c>
      <c r="B14" s="22" t="s">
        <v>15</v>
      </c>
      <c r="C14" s="22"/>
      <c r="D14" s="21" t="n">
        <f aca="false">A14+1</f>
        <v>41968</v>
      </c>
      <c r="E14" s="22" t="s">
        <v>15</v>
      </c>
      <c r="F14" s="22"/>
      <c r="G14" s="21" t="n">
        <f aca="false">D14+1</f>
        <v>41969</v>
      </c>
      <c r="H14" s="22" t="s">
        <v>15</v>
      </c>
      <c r="I14" s="22"/>
      <c r="J14" s="21" t="n">
        <f aca="false">G14+1</f>
        <v>41970</v>
      </c>
      <c r="K14" s="22" t="s">
        <v>15</v>
      </c>
      <c r="L14" s="22"/>
      <c r="M14" s="21" t="n">
        <f aca="false">J14+1</f>
        <v>41971</v>
      </c>
      <c r="N14" s="22" t="s">
        <v>15</v>
      </c>
      <c r="O14" s="22"/>
      <c r="P14" s="23"/>
      <c r="Q14" s="24" t="n">
        <f aca="false">(IF(ISNUMBER(B15),B15,0)+IF(ISNUMBER(E15),E15,0)+IF(ISNUMBER(J15),J15,0)+IF(ISNUMBER(H15),H15,0)+IF(ISNUMBER(K15),K15,0)+IF(ISNUMBER(N15),N15,0))</f>
        <v>0</v>
      </c>
      <c r="R14" s="32"/>
      <c r="S14" s="26" t="n">
        <f aca="false">IF(R15=0,0,IF(R15&gt;0,"+ "&amp;TEXT(R15,"[hh]:mm"),"- "&amp;TEXT(ABS(R15),"[hh]:mm")))</f>
        <v>0</v>
      </c>
    </row>
    <row r="15" customFormat="false" ht="12.95" hidden="false" customHeight="true" outlineLevel="0" collapsed="false">
      <c r="A15" s="21"/>
      <c r="B15" s="28"/>
      <c r="C15" s="28"/>
      <c r="D15" s="21"/>
      <c r="E15" s="28"/>
      <c r="F15" s="28"/>
      <c r="G15" s="21"/>
      <c r="H15" s="28"/>
      <c r="I15" s="28"/>
      <c r="J15" s="21"/>
      <c r="K15" s="28"/>
      <c r="L15" s="28"/>
      <c r="M15" s="21"/>
      <c r="N15" s="28"/>
      <c r="O15" s="28"/>
      <c r="P15" s="29"/>
      <c r="Q15" s="24"/>
      <c r="R15" s="30" t="n">
        <f aca="false">IF(Q14&gt;0,Q14-R$6,0)</f>
        <v>0</v>
      </c>
      <c r="S15" s="26"/>
    </row>
    <row r="16" customFormat="false" ht="12.95" hidden="false" customHeight="true" outlineLevel="0" collapsed="false">
      <c r="A16" s="21" t="n">
        <f aca="false">M14+3</f>
        <v>41974</v>
      </c>
      <c r="B16" s="22" t="s">
        <v>15</v>
      </c>
      <c r="C16" s="22"/>
      <c r="D16" s="21" t="n">
        <f aca="false">A16+1</f>
        <v>41975</v>
      </c>
      <c r="E16" s="22" t="s">
        <v>15</v>
      </c>
      <c r="F16" s="22"/>
      <c r="G16" s="21" t="n">
        <f aca="false">D16+1</f>
        <v>41976</v>
      </c>
      <c r="H16" s="22" t="s">
        <v>15</v>
      </c>
      <c r="I16" s="22"/>
      <c r="J16" s="21" t="n">
        <f aca="false">G16+1</f>
        <v>41977</v>
      </c>
      <c r="K16" s="22" t="s">
        <v>15</v>
      </c>
      <c r="L16" s="22"/>
      <c r="M16" s="21" t="n">
        <f aca="false">J16+1</f>
        <v>41978</v>
      </c>
      <c r="N16" s="22" t="s">
        <v>15</v>
      </c>
      <c r="O16" s="22"/>
      <c r="P16" s="23"/>
      <c r="Q16" s="24" t="n">
        <f aca="false">(IF(ISNUMBER(B17),B17,0)+IF(ISNUMBER(E17),E17,0)+IF(ISNUMBER(J17),J17,0)+IF(ISNUMBER(H17),H17,0)+IF(ISNUMBER(K17),K17,0)+IF(ISNUMBER(N17),N17,0))</f>
        <v>0</v>
      </c>
      <c r="R16" s="32"/>
      <c r="S16" s="26" t="n">
        <f aca="false">IF(R17=0,0,IF(R17&gt;0,"+ "&amp;TEXT(R17,"[hh]:mm"),"- "&amp;TEXT(ABS(R17),"[hh]:mm")))</f>
        <v>0</v>
      </c>
    </row>
    <row r="17" customFormat="false" ht="12.95" hidden="false" customHeight="true" outlineLevel="0" collapsed="false">
      <c r="A17" s="21"/>
      <c r="B17" s="28"/>
      <c r="C17" s="28"/>
      <c r="D17" s="21"/>
      <c r="E17" s="28"/>
      <c r="F17" s="28"/>
      <c r="G17" s="21"/>
      <c r="H17" s="28"/>
      <c r="I17" s="28"/>
      <c r="J17" s="21"/>
      <c r="K17" s="28"/>
      <c r="L17" s="28"/>
      <c r="M17" s="21"/>
      <c r="N17" s="28"/>
      <c r="O17" s="28"/>
      <c r="P17" s="29"/>
      <c r="Q17" s="24"/>
      <c r="R17" s="30" t="n">
        <f aca="false">IF(Q16&gt;0,Q16-R$6,0)</f>
        <v>0</v>
      </c>
      <c r="S17" s="26"/>
    </row>
    <row r="18" customFormat="false" ht="12.95" hidden="false" customHeight="true" outlineLevel="0" collapsed="false">
      <c r="A18" s="21" t="n">
        <f aca="false">M16+3</f>
        <v>41981</v>
      </c>
      <c r="B18" s="22" t="s">
        <v>15</v>
      </c>
      <c r="C18" s="22"/>
      <c r="D18" s="21" t="n">
        <f aca="false">A18+1</f>
        <v>41982</v>
      </c>
      <c r="E18" s="22" t="s">
        <v>15</v>
      </c>
      <c r="F18" s="22"/>
      <c r="G18" s="21" t="n">
        <f aca="false">D18+1</f>
        <v>41983</v>
      </c>
      <c r="H18" s="22" t="s">
        <v>15</v>
      </c>
      <c r="I18" s="22"/>
      <c r="J18" s="21" t="n">
        <f aca="false">G18+1</f>
        <v>41984</v>
      </c>
      <c r="K18" s="22" t="s">
        <v>15</v>
      </c>
      <c r="L18" s="22"/>
      <c r="M18" s="21" t="n">
        <f aca="false">J18+1</f>
        <v>41985</v>
      </c>
      <c r="N18" s="22" t="s">
        <v>15</v>
      </c>
      <c r="O18" s="22"/>
      <c r="P18" s="23"/>
      <c r="Q18" s="24" t="n">
        <f aca="false">(IF(ISNUMBER(B19),B19,0)+IF(ISNUMBER(E19),E19,0)+IF(ISNUMBER(J19),J19,0)+IF(ISNUMBER(H19),H19,0)+IF(ISNUMBER(K19),K19,0)+IF(ISNUMBER(N19),N19,0))</f>
        <v>0</v>
      </c>
      <c r="R18" s="32"/>
      <c r="S18" s="26" t="n">
        <f aca="false">IF(R19=0,0,IF(R19&gt;0,"+ "&amp;TEXT(R19,"[hh]:mm"),"- "&amp;TEXT(ABS(R19),"[hh]:mm")))</f>
        <v>0</v>
      </c>
    </row>
    <row r="19" customFormat="false" ht="12.95" hidden="false" customHeight="true" outlineLevel="0" collapsed="false">
      <c r="A19" s="21"/>
      <c r="B19" s="28"/>
      <c r="C19" s="28"/>
      <c r="D19" s="21"/>
      <c r="E19" s="28"/>
      <c r="F19" s="28"/>
      <c r="G19" s="21"/>
      <c r="H19" s="28"/>
      <c r="I19" s="28"/>
      <c r="J19" s="21"/>
      <c r="K19" s="28"/>
      <c r="L19" s="28"/>
      <c r="M19" s="21"/>
      <c r="N19" s="28"/>
      <c r="O19" s="28"/>
      <c r="P19" s="29"/>
      <c r="Q19" s="24"/>
      <c r="R19" s="30" t="n">
        <f aca="false">IF(Q18&gt;0,Q18-R$6,0)</f>
        <v>0</v>
      </c>
      <c r="S19" s="26"/>
    </row>
    <row r="20" customFormat="false" ht="12.95" hidden="false" customHeight="true" outlineLevel="0" collapsed="false">
      <c r="A20" s="21" t="n">
        <f aca="false">M18+3</f>
        <v>41988</v>
      </c>
      <c r="B20" s="22" t="s">
        <v>15</v>
      </c>
      <c r="C20" s="22"/>
      <c r="D20" s="21" t="n">
        <f aca="false">A20+1</f>
        <v>41989</v>
      </c>
      <c r="E20" s="22" t="s">
        <v>15</v>
      </c>
      <c r="F20" s="22"/>
      <c r="G20" s="21" t="n">
        <f aca="false">D20+1</f>
        <v>41990</v>
      </c>
      <c r="H20" s="22" t="s">
        <v>15</v>
      </c>
      <c r="I20" s="22"/>
      <c r="J20" s="21" t="n">
        <f aca="false">G20+1</f>
        <v>41991</v>
      </c>
      <c r="K20" s="22" t="s">
        <v>15</v>
      </c>
      <c r="L20" s="22"/>
      <c r="M20" s="21" t="n">
        <f aca="false">J20+1</f>
        <v>41992</v>
      </c>
      <c r="N20" s="22" t="s">
        <v>15</v>
      </c>
      <c r="O20" s="22"/>
      <c r="P20" s="23"/>
      <c r="Q20" s="24" t="n">
        <f aca="false">(IF(ISNUMBER(B21),B21,0)+IF(ISNUMBER(E21),E21,0)+IF(ISNUMBER(J21),J21,0)+IF(ISNUMBER(H21),H21,0)+IF(ISNUMBER(K21),K21,0)+IF(ISNUMBER(N21),N21,0))</f>
        <v>0</v>
      </c>
      <c r="R20" s="32"/>
      <c r="S20" s="26" t="n">
        <f aca="false">IF(R21=0,0,IF(R21&gt;0,"+ "&amp;TEXT(R21,"[hh]:mm"),"- "&amp;TEXT(ABS(R21),"[hh]:mm")))</f>
        <v>0</v>
      </c>
    </row>
    <row r="21" customFormat="false" ht="12.95" hidden="false" customHeight="true" outlineLevel="0" collapsed="false">
      <c r="A21" s="21"/>
      <c r="B21" s="28"/>
      <c r="C21" s="28"/>
      <c r="D21" s="21"/>
      <c r="E21" s="28"/>
      <c r="F21" s="28"/>
      <c r="G21" s="21"/>
      <c r="H21" s="28"/>
      <c r="I21" s="28"/>
      <c r="J21" s="21"/>
      <c r="K21" s="28"/>
      <c r="L21" s="28"/>
      <c r="M21" s="21"/>
      <c r="N21" s="28"/>
      <c r="O21" s="28"/>
      <c r="P21" s="29"/>
      <c r="Q21" s="24"/>
      <c r="R21" s="30" t="n">
        <f aca="false">IF(Q20&gt;0,Q20-R$6,0)</f>
        <v>0</v>
      </c>
      <c r="S21" s="26"/>
    </row>
    <row r="22" customFormat="false" ht="12.95" hidden="false" customHeight="true" outlineLevel="0" collapsed="false">
      <c r="S22" s="8"/>
    </row>
    <row r="23" customFormat="false" ht="12.95" hidden="false" customHeight="true" outlineLevel="0" collapsed="false">
      <c r="S23" s="8"/>
    </row>
    <row r="24" customFormat="false" ht="12.95" hidden="false" customHeight="true" outlineLevel="0" collapsed="false">
      <c r="S24" s="8"/>
    </row>
    <row r="25" customFormat="false" ht="12.95" hidden="false" customHeight="true" outlineLevel="0" collapsed="false">
      <c r="S25" s="8"/>
    </row>
    <row r="26" customFormat="false" ht="12.95" hidden="false" customHeight="true" outlineLevel="0" collapsed="false">
      <c r="S26" s="8"/>
    </row>
    <row r="27" customFormat="false" ht="62.45" hidden="false" customHeight="true" outlineLevel="0" collapsed="false">
      <c r="A27" s="34" t="s">
        <v>17</v>
      </c>
      <c r="B27" s="34"/>
      <c r="C27" s="34"/>
      <c r="D27" s="34"/>
      <c r="E27" s="34"/>
      <c r="F27" s="34"/>
      <c r="G27" s="34"/>
      <c r="H27" s="34"/>
      <c r="I27" s="34"/>
      <c r="J27" s="34"/>
      <c r="K27" s="34"/>
      <c r="L27" s="34"/>
      <c r="M27" s="34"/>
      <c r="N27" s="34"/>
      <c r="Q27" s="36" t="str">
        <f aca="false">'Période 1'!Q27</f>
        <v>Solde 
à récupérer* pour la
période</v>
      </c>
      <c r="R27" s="37" t="n">
        <f aca="false">IF(AND((ISNUMBER(R9)),(R9&gt;0)),R9,0)+IF(AND((ISNUMBER(R11)),(R11&gt;0)),R11,0)+IF(AND((ISNUMBER(R13)),(R13&gt;0)),R13,0)+IF(AND((ISNUMBER(R15)),(R15&gt;0)),R15,0)+IF(AND((ISNUMBER(R17)),(R17&gt;0)),R17,0)+IF(AND((ISNUMBER(R19)),(R19&gt;0)),R19,0)+IF(AND((ISNUMBER(R21)),(R21&gt;0)),R21,0)</f>
        <v>0</v>
      </c>
      <c r="S27" s="38" t="n">
        <f aca="false">IF(R27&lt;=0,0,IF(R27&gt;0,TEXT(R27,"[hh]:mm"),"0"))</f>
        <v>0</v>
      </c>
    </row>
    <row r="28" customFormat="false" ht="12.95" hidden="false" customHeight="true" outlineLevel="0" collapsed="false">
      <c r="A28" s="39"/>
      <c r="B28" s="40"/>
      <c r="C28" s="40"/>
      <c r="D28" s="40"/>
      <c r="Q28" s="72"/>
      <c r="R28" s="73"/>
      <c r="S28" s="74"/>
    </row>
    <row r="29" s="76" customFormat="true" ht="34.35" hidden="false" customHeight="true" outlineLevel="0" collapsed="false">
      <c r="A29" s="41"/>
      <c r="B29" s="41"/>
      <c r="C29" s="41"/>
      <c r="D29" s="41"/>
      <c r="E29" s="42"/>
      <c r="F29" s="43"/>
      <c r="G29" s="75"/>
      <c r="Q29" s="36" t="s">
        <v>29</v>
      </c>
      <c r="R29" s="77" t="n">
        <f aca="false">IF('Période 1'!R34&lt;0,'Période 1'!R27,R27+'Période 1'!R27)</f>
        <v>0</v>
      </c>
      <c r="S29" s="62" t="n">
        <f aca="false">IF(R29=0,0,IF(R29&gt;0,"+ "&amp;TEXT(R29,"[hh]:mm"),"Erreur de récupération"))</f>
        <v>0</v>
      </c>
    </row>
    <row r="30" customFormat="false" ht="12.95" hidden="false" customHeight="true" outlineLevel="0" collapsed="false">
      <c r="A30" s="4" t="s">
        <v>19</v>
      </c>
      <c r="S30" s="33"/>
    </row>
    <row r="31" customFormat="false" ht="12.95" hidden="false" customHeight="true" outlineLevel="0" collapsed="false">
      <c r="A31" s="52" t="s">
        <v>20</v>
      </c>
      <c r="B31" s="52"/>
      <c r="C31" s="52"/>
      <c r="E31" s="53" t="s">
        <v>21</v>
      </c>
      <c r="F31" s="53" t="s">
        <v>22</v>
      </c>
      <c r="H31" s="53" t="s">
        <v>21</v>
      </c>
      <c r="I31" s="53" t="s">
        <v>22</v>
      </c>
      <c r="K31" s="53" t="s">
        <v>21</v>
      </c>
      <c r="L31" s="53" t="s">
        <v>22</v>
      </c>
      <c r="N31" s="53" t="s">
        <v>21</v>
      </c>
      <c r="O31" s="53" t="s">
        <v>22</v>
      </c>
      <c r="Q31" s="36" t="s">
        <v>23</v>
      </c>
      <c r="R31" s="54" t="n">
        <f aca="false">SUM(F32,I32,L32,O32)</f>
        <v>0</v>
      </c>
      <c r="S31" s="55" t="str">
        <f aca="false">IF(R29=0,"Pas d'heures à récupérer",IF(R31&gt;R29,"Vous tentez de récupérer trop d'heures...",TEXT(R31,"[hh]:mm")))</f>
        <v>Pas d'heures à récupérer</v>
      </c>
    </row>
    <row r="32" customFormat="false" ht="41.1" hidden="false" customHeight="true" outlineLevel="0" collapsed="false">
      <c r="A32" s="52"/>
      <c r="B32" s="52"/>
      <c r="C32" s="52"/>
      <c r="E32" s="56"/>
      <c r="F32" s="57"/>
      <c r="G32" s="58"/>
      <c r="H32" s="56"/>
      <c r="I32" s="57"/>
      <c r="J32" s="58"/>
      <c r="K32" s="56"/>
      <c r="L32" s="57"/>
      <c r="M32" s="58"/>
      <c r="N32" s="56"/>
      <c r="O32" s="57"/>
      <c r="Q32" s="36"/>
      <c r="R32" s="54"/>
      <c r="S32" s="55"/>
    </row>
    <row r="33" customFormat="false" ht="12.95" hidden="false" customHeight="true" outlineLevel="0" collapsed="false">
      <c r="C33" s="33"/>
      <c r="Q33" s="59"/>
      <c r="S33" s="33"/>
    </row>
    <row r="34" customFormat="false" ht="26.1" hidden="false" customHeight="true" outlineLevel="0" collapsed="false">
      <c r="C34" s="33"/>
      <c r="Q34" s="60" t="s">
        <v>24</v>
      </c>
      <c r="R34" s="61" t="n">
        <f aca="false">'Période 1'!R34+'Période 2'!R27-'Période 2'!R31</f>
        <v>0</v>
      </c>
      <c r="S34" s="62" t="n">
        <f aca="false">IF(R34&gt;=0,R34,"Erreur de récupération")</f>
        <v>0</v>
      </c>
    </row>
    <row r="36" customFormat="false" ht="13.35" hidden="false" customHeight="true" outlineLevel="0" collapsed="false">
      <c r="C36" s="63" t="str">
        <f aca="false">'Période 1'!C36</f>
        <v>Solde à récupérer* : voir le Décret n° 2014-942 du 20 août 2014 relatif aux obligations de service des personnels enseignants du premier degré :</v>
      </c>
      <c r="D36" s="63"/>
      <c r="E36" s="63"/>
      <c r="F36" s="63"/>
      <c r="G36" s="63"/>
      <c r="H36" s="63"/>
      <c r="I36" s="63"/>
      <c r="J36" s="63"/>
      <c r="K36" s="63"/>
      <c r="L36" s="63"/>
      <c r="M36" s="63"/>
      <c r="N36" s="63"/>
      <c r="O36" s="63"/>
    </row>
    <row r="37" customFormat="false" ht="12.95" hidden="false" customHeight="true" outlineLevel="0" collapsed="false">
      <c r="C37" s="64" t="str">
        <f aca="false">HYPERLINK('Période 1'!C37,'Période 1'!C37)</f>
        <v>http://www.legifrance.gouv.fr/affichTexte.do?cidTexte=JORFTEXT000029390985&amp;dateTexte=&amp;categorieLien=id </v>
      </c>
      <c r="D37" s="64"/>
      <c r="E37" s="64"/>
      <c r="F37" s="64"/>
      <c r="G37" s="64"/>
      <c r="H37" s="64"/>
      <c r="I37" s="64"/>
      <c r="J37" s="64"/>
      <c r="K37" s="64"/>
      <c r="L37" s="64"/>
      <c r="M37" s="64"/>
      <c r="N37" s="64"/>
      <c r="O37" s="64"/>
    </row>
  </sheetData>
  <sheetProtection sheet="true" objects="true" scenarios="true" selectLockedCells="true"/>
  <mergeCells count="141">
    <mergeCell ref="A1:C1"/>
    <mergeCell ref="D1:K1"/>
    <mergeCell ref="A2:C2"/>
    <mergeCell ref="D2:K2"/>
    <mergeCell ref="A3:C3"/>
    <mergeCell ref="D3:K3"/>
    <mergeCell ref="A4:C4"/>
    <mergeCell ref="D4:K4"/>
    <mergeCell ref="A6:N6"/>
    <mergeCell ref="A7:C7"/>
    <mergeCell ref="D7:F7"/>
    <mergeCell ref="G7:I7"/>
    <mergeCell ref="J7:L7"/>
    <mergeCell ref="M7:O7"/>
    <mergeCell ref="A8:A9"/>
    <mergeCell ref="B8:C8"/>
    <mergeCell ref="D8:D9"/>
    <mergeCell ref="E8:F8"/>
    <mergeCell ref="G8:G9"/>
    <mergeCell ref="H8:I8"/>
    <mergeCell ref="J8:J9"/>
    <mergeCell ref="K8:L8"/>
    <mergeCell ref="M8:M9"/>
    <mergeCell ref="N8:O8"/>
    <mergeCell ref="Q8:Q9"/>
    <mergeCell ref="S8:S9"/>
    <mergeCell ref="B9:C9"/>
    <mergeCell ref="E9:F9"/>
    <mergeCell ref="H9:I9"/>
    <mergeCell ref="K9:L9"/>
    <mergeCell ref="N9:O9"/>
    <mergeCell ref="A10:A11"/>
    <mergeCell ref="B10:C10"/>
    <mergeCell ref="D10:D11"/>
    <mergeCell ref="E10:F10"/>
    <mergeCell ref="G10:G11"/>
    <mergeCell ref="H10:I10"/>
    <mergeCell ref="J10:J11"/>
    <mergeCell ref="K10:L10"/>
    <mergeCell ref="M10:M11"/>
    <mergeCell ref="N10:O10"/>
    <mergeCell ref="Q10:Q11"/>
    <mergeCell ref="S10:S11"/>
    <mergeCell ref="B11:C11"/>
    <mergeCell ref="E11:F11"/>
    <mergeCell ref="H11:I11"/>
    <mergeCell ref="K11:L11"/>
    <mergeCell ref="N11:O11"/>
    <mergeCell ref="A12:A13"/>
    <mergeCell ref="B12:C12"/>
    <mergeCell ref="D12:D13"/>
    <mergeCell ref="E12:F12"/>
    <mergeCell ref="G12:G13"/>
    <mergeCell ref="H12:I12"/>
    <mergeCell ref="J12:J13"/>
    <mergeCell ref="K12:L12"/>
    <mergeCell ref="M12:M13"/>
    <mergeCell ref="N12:O12"/>
    <mergeCell ref="Q12:Q13"/>
    <mergeCell ref="S12:S13"/>
    <mergeCell ref="B13:C13"/>
    <mergeCell ref="E13:F13"/>
    <mergeCell ref="H13:I13"/>
    <mergeCell ref="K13:L13"/>
    <mergeCell ref="N13:O13"/>
    <mergeCell ref="A14:A15"/>
    <mergeCell ref="B14:C14"/>
    <mergeCell ref="D14:D15"/>
    <mergeCell ref="E14:F14"/>
    <mergeCell ref="G14:G15"/>
    <mergeCell ref="H14:I14"/>
    <mergeCell ref="J14:J15"/>
    <mergeCell ref="K14:L14"/>
    <mergeCell ref="M14:M15"/>
    <mergeCell ref="N14:O14"/>
    <mergeCell ref="Q14:Q15"/>
    <mergeCell ref="S14:S15"/>
    <mergeCell ref="B15:C15"/>
    <mergeCell ref="E15:F15"/>
    <mergeCell ref="H15:I15"/>
    <mergeCell ref="K15:L15"/>
    <mergeCell ref="N15:O15"/>
    <mergeCell ref="A16:A17"/>
    <mergeCell ref="B16:C16"/>
    <mergeCell ref="D16:D17"/>
    <mergeCell ref="E16:F16"/>
    <mergeCell ref="G16:G17"/>
    <mergeCell ref="H16:I16"/>
    <mergeCell ref="J16:J17"/>
    <mergeCell ref="K16:L16"/>
    <mergeCell ref="M16:M17"/>
    <mergeCell ref="N16:O16"/>
    <mergeCell ref="Q16:Q17"/>
    <mergeCell ref="S16:S17"/>
    <mergeCell ref="B17:C17"/>
    <mergeCell ref="E17:F17"/>
    <mergeCell ref="H17:I17"/>
    <mergeCell ref="K17:L17"/>
    <mergeCell ref="N17:O17"/>
    <mergeCell ref="A18:A19"/>
    <mergeCell ref="B18:C18"/>
    <mergeCell ref="D18:D19"/>
    <mergeCell ref="E18:F18"/>
    <mergeCell ref="G18:G19"/>
    <mergeCell ref="H18:I18"/>
    <mergeCell ref="J18:J19"/>
    <mergeCell ref="K18:L18"/>
    <mergeCell ref="M18:M19"/>
    <mergeCell ref="N18:O18"/>
    <mergeCell ref="Q18:Q19"/>
    <mergeCell ref="S18:S19"/>
    <mergeCell ref="B19:C19"/>
    <mergeCell ref="E19:F19"/>
    <mergeCell ref="H19:I19"/>
    <mergeCell ref="K19:L19"/>
    <mergeCell ref="N19:O19"/>
    <mergeCell ref="A20:A21"/>
    <mergeCell ref="B20:C20"/>
    <mergeCell ref="D20:D21"/>
    <mergeCell ref="E20:F20"/>
    <mergeCell ref="G20:G21"/>
    <mergeCell ref="H20:I20"/>
    <mergeCell ref="J20:J21"/>
    <mergeCell ref="K20:L20"/>
    <mergeCell ref="M20:M21"/>
    <mergeCell ref="N20:O20"/>
    <mergeCell ref="Q20:Q21"/>
    <mergeCell ref="S20:S21"/>
    <mergeCell ref="B21:C21"/>
    <mergeCell ref="E21:F21"/>
    <mergeCell ref="H21:I21"/>
    <mergeCell ref="K21:L21"/>
    <mergeCell ref="N21:O21"/>
    <mergeCell ref="A27:N27"/>
    <mergeCell ref="A29:D29"/>
    <mergeCell ref="A31:C32"/>
    <mergeCell ref="Q31:Q32"/>
    <mergeCell ref="R31:R32"/>
    <mergeCell ref="S31:S32"/>
    <mergeCell ref="C36:O36"/>
    <mergeCell ref="C37:O37"/>
  </mergeCells>
  <conditionalFormatting sqref="R29;R11;R9;R21;R19;R13;R15;R17;R27">
    <cfRule type="cellIs" priority="2" operator="greaterThan" aboveAverage="0" equalAverage="0" bottom="0" percent="0" rank="0" text="" dxfId="0">
      <formula>0</formula>
    </cfRule>
    <cfRule type="cellIs" priority="3" operator="lessThanOrEqual" aboveAverage="0" equalAverage="0" bottom="0" percent="0" rank="0" text="" dxfId="1">
      <formula>0</formula>
    </cfRule>
  </conditionalFormatting>
  <conditionalFormatting sqref="B8:C8;B12:C12;B14:C14;B16:C16;B18:C18;B20:C20;E8:F8;E10:F10;E12:F12;E14:F14;E16:F16;E18:F18;E20:F20;H8:I8;H10:I10;H12:I12;H14:I14;H16:I16;H18:I18;H20:I20;K8:L8;K10:L10;K12:L12;K14:L14;K16:L16;K18:L18;K20:L20;N8:P8;N10:P10;N12:P12;N14:P14;N16:P16;N18:P18;N20:P20;B10:C10">
    <cfRule type="cellIs" priority="4" operator="equal" aboveAverage="0" equalAverage="0" bottom="0" percent="0" rank="0" text="" dxfId="2">
      <formula>"école"</formula>
    </cfRule>
  </conditionalFormatting>
  <conditionalFormatting sqref="S8:S21">
    <cfRule type="expression" priority="5" aboveAverage="0" equalAverage="0" bottom="0" percent="0" rank="0" text="" dxfId="3">
      <formula>IF(R9&gt;0,1,0)</formula>
    </cfRule>
    <cfRule type="expression" priority="6" aboveAverage="0" equalAverage="0" bottom="0" percent="0" rank="0" text="" dxfId="4">
      <formula>IF(R9&lt;=0,1,0)</formula>
    </cfRule>
  </conditionalFormatting>
  <conditionalFormatting sqref="S27">
    <cfRule type="expression" priority="7" aboveAverage="0" equalAverage="0" bottom="0" percent="0" rank="0" text="" dxfId="5">
      <formula>IF(R27&gt;0,1,0)</formula>
    </cfRule>
    <cfRule type="expression" priority="8" aboveAverage="0" equalAverage="0" bottom="0" percent="0" rank="0" text="" dxfId="6">
      <formula>IF(R27&lt;=0,1,0)</formula>
    </cfRule>
  </conditionalFormatting>
  <conditionalFormatting sqref="S29">
    <cfRule type="expression" priority="9" aboveAverage="0" equalAverage="0" bottom="0" percent="0" rank="0" text="" dxfId="7">
      <formula>IF(R29&gt;0,1,0)</formula>
    </cfRule>
    <cfRule type="cellIs" priority="10" operator="equal" aboveAverage="0" equalAverage="0" bottom="0" percent="0" rank="0" text="" dxfId="8">
      <formula>"Erreur de récupération"</formula>
    </cfRule>
    <cfRule type="expression" priority="11" aboveAverage="0" equalAverage="0" bottom="0" percent="0" rank="0" text="" dxfId="9">
      <formula>IF(R29&lt;=0,1,0)</formula>
    </cfRule>
  </conditionalFormatting>
  <conditionalFormatting sqref="S31:S32">
    <cfRule type="expression" priority="12" aboveAverage="0" equalAverage="0" bottom="0" percent="0" rank="0" text="" dxfId="10">
      <formula>IF(R31&gt;R29,1,0)</formula>
    </cfRule>
    <cfRule type="expression" priority="13" aboveAverage="0" equalAverage="0" bottom="0" percent="0" rank="0" text="" dxfId="11">
      <formula>IF(R31&lt;=R29,1,0)</formula>
    </cfRule>
  </conditionalFormatting>
  <conditionalFormatting sqref="S34">
    <cfRule type="expression" priority="14" aboveAverage="0" equalAverage="0" bottom="0" percent="0" rank="0" text="" dxfId="12">
      <formula>IF(R34&lt;&gt;0,1,0)</formula>
    </cfRule>
    <cfRule type="expression" priority="15" aboveAverage="0" equalAverage="0" bottom="0" percent="0" rank="0" text="" dxfId="13">
      <formula>IF(R34=0,1,0)</formula>
    </cfRule>
  </conditionalFormatting>
  <dataValidations count="3">
    <dataValidation allowBlank="true" error="Soit le format horaire n'est pas respecté, soit l'horaire saisi est ... impossible pour une journée..." errorTitle="Erreur de saisie" operator="between" showDropDown="false" showErrorMessage="true" showInputMessage="false" sqref="B9:C9 E9:F9 H9:I9 K9:L9 N9:P9 B11 F11 H11:I11 K11:L11 N11:P11 B13:C13 E13:F13 H13:I13 K13:L13 N13:P13 B15:C15 E15:F15 H15:I15 K15:L15 N15:P15 B17:C17 E17:F17 H17:I17 K17:L17 N17:P17 B19:C19 E19:F19 H19:I19 K19:L19 N19:P19 B21:C21 E21:F21 H21:I21 K21:L21 N21:P21 F29" type="time">
      <formula1>0.0416666666666667</formula1>
      <formula2>0.25</formula2>
    </dataValidation>
    <dataValidation allowBlank="true" error="Soit le nombre d'heures est trop élevé pour une journée...&#13;Soit le format horaire (hh:mm) n'a pas été respecté" errorTitle="Erreur de saisie ?" operator="lessThanOrEqual" prompt="Saisir les heures récupérées au format : hh:mm" promptTitle="Heures récupérées" showDropDown="false" showErrorMessage="true" showInputMessage="true" sqref="F32 I32 L32 O32" type="time">
      <formula1>0.25</formula1>
      <formula2>0</formula2>
    </dataValidation>
    <dataValidation allowBlank="true" error="Le format de date (jj/mm/aa) n'a pas été respecté" errorTitle="Erreur de saisie ?" operator="between" prompt="Saisir la date au format : jj/mm/aa ou jj/mm/aaaa" promptTitle="Date" showDropDown="false" showErrorMessage="true" showInputMessage="true" sqref="E32 H32 K32 N32" type="date">
      <formula1>41883</formula1>
      <formula2>55032</formula2>
    </dataValidation>
  </dataValidations>
  <printOptions headings="false" gridLines="false" gridLinesSet="true" horizontalCentered="false" verticalCentered="false"/>
  <pageMargins left="0.39375" right="0.39375" top="0.7875" bottom="0.78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tabColor rgb="00FFFFFF"/>
    <pageSetUpPr fitToPage="true"/>
  </sheetPr>
  <dimension ref="A1:S33"/>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8" activeCellId="0" sqref="B8"/>
    </sheetView>
  </sheetViews>
  <sheetFormatPr defaultRowHeight="12.95"/>
  <cols>
    <col collapsed="false" hidden="false" max="1" min="1" style="0" width="5.42857142857143"/>
    <col collapsed="false" hidden="false" max="3" min="2" style="0" width="10.7091836734694"/>
    <col collapsed="false" hidden="false" max="4" min="4" style="0" width="5.42857142857143"/>
    <col collapsed="false" hidden="false" max="6" min="5" style="0" width="10.7091836734694"/>
    <col collapsed="false" hidden="false" max="7" min="7" style="0" width="5.42857142857143"/>
    <col collapsed="false" hidden="false" max="9" min="8" style="0" width="10.7091836734694"/>
    <col collapsed="false" hidden="false" max="10" min="10" style="0" width="5.42857142857143"/>
    <col collapsed="false" hidden="false" max="12" min="11" style="0" width="10.7091836734694"/>
    <col collapsed="false" hidden="false" max="13" min="13" style="0" width="5.42857142857143"/>
    <col collapsed="false" hidden="false" max="15" min="14" style="0" width="10.7091836734694"/>
    <col collapsed="false" hidden="false" max="16" min="16" style="0" width="1.70918367346939"/>
    <col collapsed="false" hidden="false" max="17" min="17" style="0" width="12.4183673469388"/>
    <col collapsed="false" hidden="true" max="18" min="18" style="0" width="0"/>
    <col collapsed="false" hidden="false" max="19" min="19" style="0" width="12.8622448979592"/>
    <col collapsed="false" hidden="false" max="1025" min="20" style="0" width="10.6734693877551"/>
  </cols>
  <sheetData>
    <row r="1" customFormat="false" ht="15" hidden="false" customHeight="true" outlineLevel="0" collapsed="false">
      <c r="A1" s="65" t="s">
        <v>0</v>
      </c>
      <c r="B1" s="65"/>
      <c r="C1" s="65"/>
      <c r="D1" s="66" t="str">
        <f aca="false">IF(ISBLANK('Période 1'!D1:K1),"",'Période 1'!D1:K1)</f>
        <v/>
      </c>
      <c r="E1" s="66"/>
      <c r="F1" s="66"/>
      <c r="G1" s="66"/>
      <c r="H1" s="66"/>
      <c r="I1" s="66"/>
      <c r="J1" s="66"/>
      <c r="K1" s="66"/>
      <c r="N1" s="4" t="str">
        <f aca="false">'Période 1'!N1</f>
        <v>SNUipp-FSU 26</v>
      </c>
      <c r="Q1" s="4"/>
      <c r="R1" s="4"/>
    </row>
    <row r="2" customFormat="false" ht="15" hidden="false" customHeight="true" outlineLevel="0" collapsed="false">
      <c r="A2" s="65" t="s">
        <v>2</v>
      </c>
      <c r="B2" s="65"/>
      <c r="C2" s="65"/>
      <c r="D2" s="66" t="inlineStr">
        <f aca="false">IF(ISBLANK('Période 1'!D2:K2),"",'Période 1'!D2:K2)</f>
        <is>
          <t/>
        </is>
      </c>
      <c r="E2" s="66"/>
      <c r="F2" s="66"/>
      <c r="G2" s="66"/>
      <c r="H2" s="66"/>
      <c r="I2" s="66"/>
      <c r="J2" s="66"/>
      <c r="K2" s="66"/>
      <c r="N2" s="68" t="str">
        <f aca="false">HYPERLINK("mailto:" &amp; 'Période 2'!N2,'Période 2'!N2)</f>
        <v>snu26@snuipp.fr</v>
      </c>
      <c r="Q2" s="68"/>
      <c r="R2" s="68"/>
    </row>
    <row r="3" customFormat="false" ht="15" hidden="false" customHeight="true" outlineLevel="0" collapsed="false">
      <c r="A3" s="65" t="s">
        <v>4</v>
      </c>
      <c r="B3" s="65"/>
      <c r="C3" s="65"/>
      <c r="D3" s="66" t="inlineStr">
        <f aca="false">IF(ISBLANK('Période 1'!D3:K3),"",'Période 1'!D3:K3)</f>
        <is>
          <t/>
        </is>
      </c>
      <c r="E3" s="66"/>
      <c r="F3" s="66"/>
      <c r="G3" s="66"/>
      <c r="H3" s="66"/>
      <c r="I3" s="66"/>
      <c r="J3" s="66"/>
      <c r="K3" s="66"/>
      <c r="N3" s="8" t="str">
        <f aca="false">'Période 1'!N3</f>
        <v>tel : 04 75 56 77 77</v>
      </c>
    </row>
    <row r="4" customFormat="false" ht="15" hidden="false" customHeight="true" outlineLevel="0" collapsed="false">
      <c r="A4" s="65" t="s">
        <v>6</v>
      </c>
      <c r="B4" s="65"/>
      <c r="C4" s="65"/>
      <c r="D4" s="66" t="inlineStr">
        <f aca="false">IF(ISBLANK('Période 1'!D4:K4),"",'Période 1'!D4:K4)</f>
        <is>
          <t/>
        </is>
      </c>
      <c r="E4" s="66"/>
      <c r="F4" s="66"/>
      <c r="G4" s="66"/>
      <c r="H4" s="66"/>
      <c r="I4" s="66"/>
      <c r="J4" s="66"/>
      <c r="K4" s="66"/>
      <c r="N4" s="8"/>
    </row>
    <row r="5" customFormat="false" ht="12.95" hidden="false" customHeight="true" outlineLevel="0" collapsed="false">
      <c r="A5" s="10"/>
      <c r="B5" s="10"/>
      <c r="C5" s="10"/>
      <c r="D5" s="11"/>
      <c r="E5" s="11"/>
      <c r="F5" s="11"/>
      <c r="G5" s="11"/>
      <c r="H5" s="11"/>
      <c r="I5" s="11"/>
      <c r="J5" s="11"/>
      <c r="K5" s="11"/>
    </row>
    <row r="6" customFormat="false" ht="21" hidden="false" customHeight="true" outlineLevel="0" collapsed="false">
      <c r="A6" s="12" t="s">
        <v>30</v>
      </c>
      <c r="B6" s="12"/>
      <c r="C6" s="12"/>
      <c r="D6" s="12"/>
      <c r="E6" s="12"/>
      <c r="F6" s="12"/>
      <c r="G6" s="12"/>
      <c r="H6" s="12"/>
      <c r="I6" s="12"/>
      <c r="J6" s="12"/>
      <c r="K6" s="12"/>
      <c r="L6" s="12"/>
      <c r="M6" s="12"/>
      <c r="N6" s="12"/>
      <c r="O6" s="13"/>
      <c r="P6" s="13"/>
      <c r="Q6" s="14"/>
      <c r="R6" s="69" t="n">
        <v>1</v>
      </c>
      <c r="S6" s="14"/>
    </row>
    <row r="7" s="4" customFormat="true" ht="52.7" hidden="false" customHeight="true" outlineLevel="0" collapsed="false">
      <c r="A7" s="17" t="s">
        <v>8</v>
      </c>
      <c r="B7" s="17"/>
      <c r="C7" s="17"/>
      <c r="D7" s="17" t="s">
        <v>9</v>
      </c>
      <c r="E7" s="17"/>
      <c r="F7" s="17"/>
      <c r="G7" s="18" t="s">
        <v>10</v>
      </c>
      <c r="H7" s="18"/>
      <c r="I7" s="18"/>
      <c r="J7" s="17" t="s">
        <v>11</v>
      </c>
      <c r="K7" s="17"/>
      <c r="L7" s="17"/>
      <c r="M7" s="17" t="s">
        <v>12</v>
      </c>
      <c r="N7" s="17"/>
      <c r="O7" s="17"/>
      <c r="P7" s="19"/>
      <c r="Q7" s="18" t="s">
        <v>13</v>
      </c>
      <c r="R7" s="18"/>
      <c r="S7" s="18" t="s">
        <v>14</v>
      </c>
    </row>
    <row r="8" customFormat="false" ht="12.95" hidden="false" customHeight="true" outlineLevel="0" collapsed="false">
      <c r="A8" s="21" t="n">
        <v>42009</v>
      </c>
      <c r="B8" s="22" t="s">
        <v>15</v>
      </c>
      <c r="C8" s="22"/>
      <c r="D8" s="21" t="n">
        <f aca="false">A8+1</f>
        <v>42010</v>
      </c>
      <c r="E8" s="22" t="s">
        <v>15</v>
      </c>
      <c r="F8" s="22"/>
      <c r="G8" s="21" t="n">
        <f aca="false">D8+1</f>
        <v>42011</v>
      </c>
      <c r="H8" s="22" t="s">
        <v>15</v>
      </c>
      <c r="I8" s="22"/>
      <c r="J8" s="21" t="n">
        <f aca="false">G8+1</f>
        <v>42012</v>
      </c>
      <c r="K8" s="22" t="s">
        <v>15</v>
      </c>
      <c r="L8" s="22"/>
      <c r="M8" s="21" t="n">
        <f aca="false">J8+1</f>
        <v>42013</v>
      </c>
      <c r="N8" s="22" t="s">
        <v>15</v>
      </c>
      <c r="O8" s="22"/>
      <c r="P8" s="23"/>
      <c r="Q8" s="24" t="n">
        <f aca="false">(IF(ISNUMBER(B9),B9,0)+IF(ISNUMBER(E9),E9,0)+IF(ISNUMBER(H9),H9,0)+IF(ISNUMBER(K9),K9,0)+IF(ISNUMBER(N9),N9,0))</f>
        <v>0</v>
      </c>
      <c r="R8" s="25"/>
      <c r="S8" s="26" t="n">
        <f aca="false">IF(R9=0,0,IF(R9&gt;0,"+ "&amp;TEXT(R9,"[hh]:mm"),"- "&amp;TEXT(ABS(R9),"[hh]:mm")))</f>
        <v>0</v>
      </c>
    </row>
    <row r="9" customFormat="false" ht="12.95" hidden="false" customHeight="true" outlineLevel="0" collapsed="false">
      <c r="A9" s="21"/>
      <c r="B9" s="28"/>
      <c r="C9" s="28"/>
      <c r="D9" s="21"/>
      <c r="E9" s="28"/>
      <c r="F9" s="28"/>
      <c r="G9" s="21"/>
      <c r="H9" s="28"/>
      <c r="I9" s="28"/>
      <c r="J9" s="21"/>
      <c r="K9" s="28"/>
      <c r="L9" s="28"/>
      <c r="M9" s="21"/>
      <c r="N9" s="28"/>
      <c r="O9" s="28"/>
      <c r="P9" s="29"/>
      <c r="Q9" s="24"/>
      <c r="R9" s="30" t="n">
        <f aca="false">IF(Q8&gt;0,Q8-R$6,0)</f>
        <v>0</v>
      </c>
      <c r="S9" s="26"/>
    </row>
    <row r="10" customFormat="false" ht="12.95" hidden="false" customHeight="true" outlineLevel="0" collapsed="false">
      <c r="A10" s="21" t="n">
        <f aca="false">M8+3</f>
        <v>42016</v>
      </c>
      <c r="B10" s="22" t="s">
        <v>15</v>
      </c>
      <c r="C10" s="22"/>
      <c r="D10" s="21" t="n">
        <f aca="false">A10+1</f>
        <v>42017</v>
      </c>
      <c r="E10" s="22" t="s">
        <v>15</v>
      </c>
      <c r="F10" s="22"/>
      <c r="G10" s="21" t="n">
        <f aca="false">D10+1</f>
        <v>42018</v>
      </c>
      <c r="H10" s="22" t="s">
        <v>15</v>
      </c>
      <c r="I10" s="22"/>
      <c r="J10" s="21" t="n">
        <f aca="false">G10+1</f>
        <v>42019</v>
      </c>
      <c r="K10" s="22" t="s">
        <v>15</v>
      </c>
      <c r="L10" s="22"/>
      <c r="M10" s="21" t="n">
        <f aca="false">J10+1</f>
        <v>42020</v>
      </c>
      <c r="N10" s="22" t="s">
        <v>15</v>
      </c>
      <c r="O10" s="22"/>
      <c r="P10" s="23"/>
      <c r="Q10" s="24" t="n">
        <f aca="false">(IF(ISNUMBER(B11),B11,0)+IF(ISNUMBER(E11),E11,0)+IF(ISNUMBER(H11),H11,0)+IF(ISNUMBER(K11),K11,0)+IF(ISNUMBER(N11),N11,0))</f>
        <v>0</v>
      </c>
      <c r="R10" s="32"/>
      <c r="S10" s="26" t="n">
        <f aca="false">IF(R11=0,0,IF(R11&gt;0,"+ "&amp;TEXT(R11,"[hh]:mm"),"- "&amp;TEXT(ABS(R11),"[hh]:mm")))</f>
        <v>0</v>
      </c>
    </row>
    <row r="11" customFormat="false" ht="12.95" hidden="false" customHeight="true" outlineLevel="0" collapsed="false">
      <c r="A11" s="21"/>
      <c r="B11" s="28"/>
      <c r="C11" s="28"/>
      <c r="D11" s="21"/>
      <c r="E11" s="28"/>
      <c r="F11" s="28"/>
      <c r="G11" s="21"/>
      <c r="H11" s="28"/>
      <c r="I11" s="28"/>
      <c r="J11" s="21"/>
      <c r="K11" s="28"/>
      <c r="L11" s="28"/>
      <c r="M11" s="21"/>
      <c r="N11" s="28"/>
      <c r="O11" s="28"/>
      <c r="P11" s="29"/>
      <c r="Q11" s="24"/>
      <c r="R11" s="30" t="n">
        <f aca="false">IF(Q10&gt;0,Q10-R$6,0)</f>
        <v>0</v>
      </c>
      <c r="S11" s="26"/>
    </row>
    <row r="12" customFormat="false" ht="12.95" hidden="false" customHeight="true" outlineLevel="0" collapsed="false">
      <c r="A12" s="21" t="n">
        <f aca="false">M10+3</f>
        <v>42023</v>
      </c>
      <c r="B12" s="22" t="s">
        <v>15</v>
      </c>
      <c r="C12" s="22"/>
      <c r="D12" s="21" t="n">
        <f aca="false">A12+1</f>
        <v>42024</v>
      </c>
      <c r="E12" s="22" t="s">
        <v>15</v>
      </c>
      <c r="F12" s="22"/>
      <c r="G12" s="21" t="n">
        <f aca="false">D12+1</f>
        <v>42025</v>
      </c>
      <c r="H12" s="22" t="s">
        <v>15</v>
      </c>
      <c r="I12" s="22"/>
      <c r="J12" s="21" t="n">
        <f aca="false">G12+1</f>
        <v>42026</v>
      </c>
      <c r="K12" s="22" t="s">
        <v>15</v>
      </c>
      <c r="L12" s="22"/>
      <c r="M12" s="21" t="n">
        <f aca="false">J12+1</f>
        <v>42027</v>
      </c>
      <c r="N12" s="22" t="s">
        <v>15</v>
      </c>
      <c r="O12" s="22"/>
      <c r="P12" s="23"/>
      <c r="Q12" s="24" t="n">
        <f aca="false">(IF(ISNUMBER(B13),B13,0)+IF(ISNUMBER(E13),E13,0)+IF(ISNUMBER(H13),H13,0)+IF(ISNUMBER(K13),K13,0)+IF(ISNUMBER(N13),N13,0))</f>
        <v>0</v>
      </c>
      <c r="R12" s="32"/>
      <c r="S12" s="26" t="n">
        <f aca="false">IF(R13=0,0,IF(R13&gt;0,"+ "&amp;TEXT(R13,"[hh]:mm"),"- "&amp;TEXT(ABS(R13),"[hh]:mm")))</f>
        <v>0</v>
      </c>
    </row>
    <row r="13" customFormat="false" ht="12.95" hidden="false" customHeight="true" outlineLevel="0" collapsed="false">
      <c r="A13" s="21"/>
      <c r="B13" s="28"/>
      <c r="C13" s="28"/>
      <c r="D13" s="21"/>
      <c r="E13" s="28"/>
      <c r="F13" s="28"/>
      <c r="G13" s="21"/>
      <c r="H13" s="28"/>
      <c r="I13" s="28"/>
      <c r="J13" s="21"/>
      <c r="K13" s="28"/>
      <c r="L13" s="28"/>
      <c r="M13" s="21"/>
      <c r="N13" s="28"/>
      <c r="O13" s="28"/>
      <c r="P13" s="29"/>
      <c r="Q13" s="24"/>
      <c r="R13" s="30" t="n">
        <f aca="false">IF(Q12&gt;0,Q12-R$6,0)</f>
        <v>0</v>
      </c>
      <c r="S13" s="26"/>
    </row>
    <row r="14" customFormat="false" ht="12.95" hidden="false" customHeight="true" outlineLevel="0" collapsed="false">
      <c r="A14" s="21" t="n">
        <f aca="false">M12+3</f>
        <v>42030</v>
      </c>
      <c r="B14" s="22" t="s">
        <v>15</v>
      </c>
      <c r="C14" s="22"/>
      <c r="D14" s="21" t="n">
        <f aca="false">A14+1</f>
        <v>42031</v>
      </c>
      <c r="E14" s="22" t="s">
        <v>15</v>
      </c>
      <c r="F14" s="22"/>
      <c r="G14" s="21" t="n">
        <f aca="false">D14+1</f>
        <v>42032</v>
      </c>
      <c r="H14" s="22" t="s">
        <v>15</v>
      </c>
      <c r="I14" s="22"/>
      <c r="J14" s="21" t="n">
        <f aca="false">G14+1</f>
        <v>42033</v>
      </c>
      <c r="K14" s="22" t="s">
        <v>15</v>
      </c>
      <c r="L14" s="22"/>
      <c r="M14" s="21" t="n">
        <f aca="false">J14+1</f>
        <v>42034</v>
      </c>
      <c r="N14" s="22" t="s">
        <v>15</v>
      </c>
      <c r="O14" s="22"/>
      <c r="P14" s="23"/>
      <c r="Q14" s="24" t="n">
        <f aca="false">(IF(ISNUMBER(B15),B15,0)+IF(ISNUMBER(E15),E15,0)+IF(ISNUMBER(H15),H15,0)+IF(ISNUMBER(K15),K15,0)+IF(ISNUMBER(N15),N15,0))</f>
        <v>0</v>
      </c>
      <c r="R14" s="32"/>
      <c r="S14" s="26" t="n">
        <f aca="false">IF(R15=0,0,IF(R15&gt;0,"+ "&amp;TEXT(R15,"[hh]:mm"),"- "&amp;TEXT(ABS(R15),"[hh]:mm")))</f>
        <v>0</v>
      </c>
    </row>
    <row r="15" customFormat="false" ht="12.95" hidden="false" customHeight="true" outlineLevel="0" collapsed="false">
      <c r="A15" s="21"/>
      <c r="B15" s="28"/>
      <c r="C15" s="28"/>
      <c r="D15" s="21"/>
      <c r="E15" s="28"/>
      <c r="F15" s="28"/>
      <c r="G15" s="21"/>
      <c r="H15" s="28"/>
      <c r="I15" s="28"/>
      <c r="J15" s="21"/>
      <c r="K15" s="28"/>
      <c r="L15" s="28"/>
      <c r="M15" s="21"/>
      <c r="N15" s="28"/>
      <c r="O15" s="28"/>
      <c r="P15" s="29"/>
      <c r="Q15" s="24"/>
      <c r="R15" s="30" t="n">
        <f aca="false">IF(Q14&gt;0,Q14-R$6,0)</f>
        <v>0</v>
      </c>
      <c r="S15" s="26"/>
    </row>
    <row r="16" customFormat="false" ht="12.95" hidden="false" customHeight="true" outlineLevel="0" collapsed="false">
      <c r="A16" s="21" t="n">
        <f aca="false">M14+3</f>
        <v>42037</v>
      </c>
      <c r="B16" s="22" t="s">
        <v>15</v>
      </c>
      <c r="C16" s="22"/>
      <c r="D16" s="21" t="n">
        <f aca="false">A16+1</f>
        <v>42038</v>
      </c>
      <c r="E16" s="22" t="s">
        <v>15</v>
      </c>
      <c r="F16" s="22"/>
      <c r="G16" s="21" t="n">
        <f aca="false">D16+1</f>
        <v>42039</v>
      </c>
      <c r="H16" s="22" t="s">
        <v>15</v>
      </c>
      <c r="I16" s="22"/>
      <c r="J16" s="21" t="n">
        <f aca="false">G16+1</f>
        <v>42040</v>
      </c>
      <c r="K16" s="22" t="s">
        <v>15</v>
      </c>
      <c r="L16" s="22"/>
      <c r="M16" s="21" t="n">
        <f aca="false">J16+1</f>
        <v>42041</v>
      </c>
      <c r="N16" s="22" t="s">
        <v>15</v>
      </c>
      <c r="O16" s="22"/>
      <c r="P16" s="23"/>
      <c r="Q16" s="24" t="n">
        <f aca="false">(IF(ISNUMBER(B17),B17,0)+IF(ISNUMBER(E17),E17,0)+IF(ISNUMBER(H17),H17,0)+IF(ISNUMBER(K17),K17,0)+IF(ISNUMBER(N17),N17,0))</f>
        <v>0</v>
      </c>
      <c r="R16" s="32"/>
      <c r="S16" s="26" t="n">
        <f aca="false">IF(R17=0,0,IF(R17&gt;0,"+ "&amp;TEXT(R17,"[hh]:mm"),"- "&amp;TEXT(ABS(R17),"[hh]:mm")))</f>
        <v>0</v>
      </c>
    </row>
    <row r="17" customFormat="false" ht="12.95" hidden="false" customHeight="true" outlineLevel="0" collapsed="false">
      <c r="A17" s="21"/>
      <c r="B17" s="28"/>
      <c r="C17" s="28"/>
      <c r="D17" s="21"/>
      <c r="E17" s="28"/>
      <c r="F17" s="28"/>
      <c r="G17" s="21"/>
      <c r="H17" s="28"/>
      <c r="I17" s="28"/>
      <c r="J17" s="21"/>
      <c r="K17" s="28"/>
      <c r="L17" s="28"/>
      <c r="M17" s="21"/>
      <c r="N17" s="28"/>
      <c r="O17" s="28"/>
      <c r="P17" s="29"/>
      <c r="Q17" s="24"/>
      <c r="R17" s="30" t="n">
        <f aca="false">IF(Q16&gt;0,Q16-R$6,0)</f>
        <v>0</v>
      </c>
      <c r="S17" s="26"/>
    </row>
    <row r="18" customFormat="false" ht="12.95" hidden="false" customHeight="true" outlineLevel="0" collapsed="false">
      <c r="S18" s="8"/>
    </row>
    <row r="19" customFormat="false" ht="12.95" hidden="false" customHeight="true" outlineLevel="0" collapsed="false">
      <c r="S19" s="8"/>
    </row>
    <row r="20" customFormat="false" ht="12.95" hidden="false" customHeight="true" outlineLevel="0" collapsed="false">
      <c r="S20" s="8"/>
    </row>
    <row r="21" customFormat="false" ht="12.95" hidden="false" customHeight="true" outlineLevel="0" collapsed="false">
      <c r="S21" s="8"/>
    </row>
    <row r="22" customFormat="false" ht="12.95" hidden="false" customHeight="true" outlineLevel="0" collapsed="false">
      <c r="S22" s="8"/>
    </row>
    <row r="23" customFormat="false" ht="53.25" hidden="false" customHeight="true" outlineLevel="0" collapsed="false">
      <c r="A23" s="34" t="s">
        <v>17</v>
      </c>
      <c r="B23" s="34"/>
      <c r="C23" s="34"/>
      <c r="D23" s="34"/>
      <c r="E23" s="34"/>
      <c r="F23" s="34"/>
      <c r="G23" s="34"/>
      <c r="H23" s="34"/>
      <c r="I23" s="34"/>
      <c r="J23" s="34"/>
      <c r="K23" s="34"/>
      <c r="L23" s="34"/>
      <c r="M23" s="34"/>
      <c r="N23" s="34"/>
      <c r="Q23" s="36" t="str">
        <f aca="false">'Période 1'!Q27</f>
        <v>Solde 
à récupérer* pour la
période</v>
      </c>
      <c r="R23" s="37" t="n">
        <f aca="false">IF(AND((ISNUMBER(R9)),(R9&gt;0)),R9,0)+IF(AND((ISNUMBER(R11)),(R11&gt;0)),R11,0)+IF(AND((ISNUMBER(R13)),(R13&gt;0)),R13,0)+IF(AND((ISNUMBER(R15)),(R15&gt;0)),R15,0)+IF(AND((ISNUMBER(R17)),(R17&gt;0)),R17,0)</f>
        <v>0</v>
      </c>
      <c r="S23" s="38" t="n">
        <f aca="false">IF(R23&lt;=0,0,IF(R23&gt;0,TEXT(R23,"[hh]:mm"),"0"))</f>
        <v>0</v>
      </c>
    </row>
    <row r="24" customFormat="false" ht="12.95" hidden="false" customHeight="true" outlineLevel="0" collapsed="false">
      <c r="Q24" s="72"/>
      <c r="R24" s="73"/>
      <c r="S24" s="74"/>
    </row>
    <row r="25" customFormat="false" ht="26.25" hidden="false" customHeight="true" outlineLevel="0" collapsed="false">
      <c r="Q25" s="36" t="s">
        <v>29</v>
      </c>
      <c r="R25" s="77" t="n">
        <f aca="false">IF('Période 2'!R34&lt;0,'Période 2'!R29,R23+'Période 2'!R29)</f>
        <v>0</v>
      </c>
      <c r="S25" s="62" t="n">
        <f aca="false">IF(R25=0,0,IF(R25&gt;0,"+ "&amp;TEXT(R25,"[hh]:mm"),"Erreur de récupération"))</f>
        <v>0</v>
      </c>
    </row>
    <row r="26" customFormat="false" ht="12.95" hidden="false" customHeight="true" outlineLevel="0" collapsed="false">
      <c r="A26" s="4" t="s">
        <v>19</v>
      </c>
      <c r="S26" s="8"/>
    </row>
    <row r="27" customFormat="false" ht="12.95" hidden="false" customHeight="true" outlineLevel="0" collapsed="false">
      <c r="A27" s="52" t="s">
        <v>20</v>
      </c>
      <c r="B27" s="52"/>
      <c r="C27" s="52"/>
      <c r="E27" s="53" t="s">
        <v>21</v>
      </c>
      <c r="F27" s="53" t="s">
        <v>22</v>
      </c>
      <c r="H27" s="53" t="s">
        <v>21</v>
      </c>
      <c r="I27" s="53" t="s">
        <v>22</v>
      </c>
      <c r="K27" s="53" t="s">
        <v>21</v>
      </c>
      <c r="L27" s="53" t="s">
        <v>22</v>
      </c>
      <c r="N27" s="53" t="s">
        <v>21</v>
      </c>
      <c r="O27" s="53" t="s">
        <v>22</v>
      </c>
      <c r="Q27" s="36" t="s">
        <v>23</v>
      </c>
      <c r="R27" s="54" t="n">
        <f aca="false">SUM(F28,I28,L28,O28)</f>
        <v>0</v>
      </c>
      <c r="S27" s="55" t="str">
        <f aca="false">IF(R25=0,"Pas d'heures à récupérer",IF(R27&gt;R25,"Vous tentez de récupérer trop d'heures...",TEXT(R27,"[hh]:mm")))</f>
        <v>Pas d'heures à récupérer</v>
      </c>
    </row>
    <row r="28" customFormat="false" ht="41.1" hidden="false" customHeight="true" outlineLevel="0" collapsed="false">
      <c r="A28" s="52"/>
      <c r="B28" s="52"/>
      <c r="C28" s="52"/>
      <c r="E28" s="56"/>
      <c r="F28" s="57"/>
      <c r="G28" s="58"/>
      <c r="H28" s="56"/>
      <c r="I28" s="57"/>
      <c r="J28" s="58"/>
      <c r="K28" s="56"/>
      <c r="L28" s="57"/>
      <c r="M28" s="58"/>
      <c r="N28" s="56"/>
      <c r="O28" s="57"/>
      <c r="Q28" s="36"/>
      <c r="R28" s="54"/>
      <c r="S28" s="55"/>
    </row>
    <row r="29" customFormat="false" ht="12.95" hidden="false" customHeight="true" outlineLevel="0" collapsed="false">
      <c r="C29" s="33"/>
      <c r="Q29" s="59"/>
      <c r="S29" s="33"/>
    </row>
    <row r="30" customFormat="false" ht="26.1" hidden="false" customHeight="true" outlineLevel="0" collapsed="false">
      <c r="C30" s="33"/>
      <c r="Q30" s="60" t="s">
        <v>24</v>
      </c>
      <c r="R30" s="61" t="n">
        <f aca="false">'Période 2'!R34+'Période 3'!R23-'Période 3'!R27</f>
        <v>0</v>
      </c>
      <c r="S30" s="62" t="n">
        <f aca="false">IF(R30&gt;=0,R30,"Erreur de récupération")</f>
        <v>0</v>
      </c>
    </row>
    <row r="32" customFormat="false" ht="13.35" hidden="false" customHeight="true" outlineLevel="0" collapsed="false">
      <c r="C32" s="63" t="str">
        <f aca="false">'Période 2'!C36</f>
        <v>Solde à récupérer* : voir le Décret n° 2014-942 du 20 août 2014 relatif aux obligations de service des personnels enseignants du premier degré :</v>
      </c>
      <c r="D32" s="63"/>
      <c r="E32" s="63"/>
      <c r="F32" s="63"/>
      <c r="G32" s="63"/>
      <c r="H32" s="63"/>
      <c r="I32" s="63"/>
      <c r="J32" s="63"/>
      <c r="K32" s="63"/>
      <c r="L32" s="63"/>
      <c r="M32" s="63"/>
      <c r="N32" s="63"/>
      <c r="O32" s="63"/>
    </row>
    <row r="33" customFormat="false" ht="12.95" hidden="false" customHeight="true" outlineLevel="0" collapsed="false">
      <c r="C33" s="64" t="str">
        <f aca="false">HYPERLINK('Période 2'!C37,'Période 2'!C37)</f>
        <v>http://www.legifrance.gouv.fr/affichTexte.do?cidTexte=JORFTEXT000029390985&amp;dateTexte=&amp;categorieLien=id </v>
      </c>
      <c r="D33" s="64"/>
      <c r="E33" s="64"/>
      <c r="F33" s="64"/>
      <c r="G33" s="64"/>
      <c r="H33" s="64"/>
      <c r="I33" s="64"/>
      <c r="J33" s="64"/>
      <c r="K33" s="64"/>
      <c r="L33" s="64"/>
      <c r="M33" s="64"/>
      <c r="N33" s="64"/>
      <c r="O33" s="64"/>
    </row>
  </sheetData>
  <sheetProtection sheet="true" objects="true" scenarios="true" selectLockedCells="true"/>
  <mergeCells count="106">
    <mergeCell ref="A1:C1"/>
    <mergeCell ref="D1:K1"/>
    <mergeCell ref="A2:C2"/>
    <mergeCell ref="D2:K2"/>
    <mergeCell ref="A3:C3"/>
    <mergeCell ref="D3:K3"/>
    <mergeCell ref="A4:C4"/>
    <mergeCell ref="D4:K4"/>
    <mergeCell ref="A6:N6"/>
    <mergeCell ref="A7:C7"/>
    <mergeCell ref="D7:F7"/>
    <mergeCell ref="G7:I7"/>
    <mergeCell ref="J7:L7"/>
    <mergeCell ref="M7:O7"/>
    <mergeCell ref="A8:A9"/>
    <mergeCell ref="B8:C8"/>
    <mergeCell ref="D8:D9"/>
    <mergeCell ref="E8:F8"/>
    <mergeCell ref="G8:G9"/>
    <mergeCell ref="H8:I8"/>
    <mergeCell ref="J8:J9"/>
    <mergeCell ref="K8:L8"/>
    <mergeCell ref="M8:M9"/>
    <mergeCell ref="N8:O8"/>
    <mergeCell ref="Q8:Q9"/>
    <mergeCell ref="S8:S9"/>
    <mergeCell ref="B9:C9"/>
    <mergeCell ref="E9:F9"/>
    <mergeCell ref="H9:I9"/>
    <mergeCell ref="K9:L9"/>
    <mergeCell ref="N9:O9"/>
    <mergeCell ref="A10:A11"/>
    <mergeCell ref="B10:C10"/>
    <mergeCell ref="D10:D11"/>
    <mergeCell ref="E10:F10"/>
    <mergeCell ref="G10:G11"/>
    <mergeCell ref="H10:I10"/>
    <mergeCell ref="J10:J11"/>
    <mergeCell ref="K10:L10"/>
    <mergeCell ref="M10:M11"/>
    <mergeCell ref="N10:O10"/>
    <mergeCell ref="Q10:Q11"/>
    <mergeCell ref="S10:S11"/>
    <mergeCell ref="B11:C11"/>
    <mergeCell ref="E11:F11"/>
    <mergeCell ref="H11:I11"/>
    <mergeCell ref="K11:L11"/>
    <mergeCell ref="N11:O11"/>
    <mergeCell ref="A12:A13"/>
    <mergeCell ref="B12:C12"/>
    <mergeCell ref="D12:D13"/>
    <mergeCell ref="E12:F12"/>
    <mergeCell ref="G12:G13"/>
    <mergeCell ref="H12:I12"/>
    <mergeCell ref="J12:J13"/>
    <mergeCell ref="K12:L12"/>
    <mergeCell ref="M12:M13"/>
    <mergeCell ref="N12:O12"/>
    <mergeCell ref="Q12:Q13"/>
    <mergeCell ref="S12:S13"/>
    <mergeCell ref="B13:C13"/>
    <mergeCell ref="E13:F13"/>
    <mergeCell ref="H13:I13"/>
    <mergeCell ref="K13:L13"/>
    <mergeCell ref="N13:O13"/>
    <mergeCell ref="A14:A15"/>
    <mergeCell ref="B14:C14"/>
    <mergeCell ref="D14:D15"/>
    <mergeCell ref="E14:F14"/>
    <mergeCell ref="G14:G15"/>
    <mergeCell ref="H14:I14"/>
    <mergeCell ref="J14:J15"/>
    <mergeCell ref="K14:L14"/>
    <mergeCell ref="M14:M15"/>
    <mergeCell ref="N14:O14"/>
    <mergeCell ref="Q14:Q15"/>
    <mergeCell ref="S14:S15"/>
    <mergeCell ref="B15:C15"/>
    <mergeCell ref="E15:F15"/>
    <mergeCell ref="H15:I15"/>
    <mergeCell ref="K15:L15"/>
    <mergeCell ref="N15:O15"/>
    <mergeCell ref="A16:A17"/>
    <mergeCell ref="B16:C16"/>
    <mergeCell ref="D16:D17"/>
    <mergeCell ref="E16:F16"/>
    <mergeCell ref="G16:G17"/>
    <mergeCell ref="H16:I16"/>
    <mergeCell ref="J16:J17"/>
    <mergeCell ref="K16:L16"/>
    <mergeCell ref="M16:M17"/>
    <mergeCell ref="N16:O16"/>
    <mergeCell ref="Q16:Q17"/>
    <mergeCell ref="S16:S17"/>
    <mergeCell ref="B17:C17"/>
    <mergeCell ref="E17:F17"/>
    <mergeCell ref="H17:I17"/>
    <mergeCell ref="K17:L17"/>
    <mergeCell ref="N17:O17"/>
    <mergeCell ref="A23:N23"/>
    <mergeCell ref="A27:C28"/>
    <mergeCell ref="Q27:Q28"/>
    <mergeCell ref="R27:R28"/>
    <mergeCell ref="S27:S28"/>
    <mergeCell ref="C32:O32"/>
    <mergeCell ref="C33:O33"/>
  </mergeCells>
  <conditionalFormatting sqref="R17;R23;R9;R11;R13;R15;R25">
    <cfRule type="cellIs" priority="2" operator="greaterThan" aboveAverage="0" equalAverage="0" bottom="0" percent="0" rank="0" text="" dxfId="0">
      <formula>0</formula>
    </cfRule>
    <cfRule type="cellIs" priority="3" operator="lessThanOrEqual" aboveAverage="0" equalAverage="0" bottom="0" percent="0" rank="0" text="" dxfId="1">
      <formula>0</formula>
    </cfRule>
  </conditionalFormatting>
  <conditionalFormatting sqref="B8:C8;B10:C10;B12:C12;B14:C14;B16:C16;E8:F8;E10:F10;E12:F12;E14:F14;E16:F16;H8:I8;H10:I10;H12:I12;H14:I14;H16:I16;K8:L8;K10:L10;K12:L12;K14:L14;K16:L16;N8:P8;N10:P10;N12:P12;N14:P14;N16:P16">
    <cfRule type="cellIs" priority="4" operator="equal" aboveAverage="0" equalAverage="0" bottom="0" percent="0" rank="0" text="" dxfId="2">
      <formula>"école"</formula>
    </cfRule>
  </conditionalFormatting>
  <conditionalFormatting sqref="S8:S17">
    <cfRule type="expression" priority="5" aboveAverage="0" equalAverage="0" bottom="0" percent="0" rank="0" text="" dxfId="3">
      <formula>IF(R9&gt;0,1,0)</formula>
    </cfRule>
    <cfRule type="expression" priority="6" aboveAverage="0" equalAverage="0" bottom="0" percent="0" rank="0" text="" dxfId="4">
      <formula>IF(R9&lt;=0,1,0)</formula>
    </cfRule>
  </conditionalFormatting>
  <conditionalFormatting sqref="S23">
    <cfRule type="expression" priority="7" aboveAverage="0" equalAverage="0" bottom="0" percent="0" rank="0" text="" dxfId="5">
      <formula>IF(R23&gt;0,1,0)</formula>
    </cfRule>
    <cfRule type="expression" priority="8" aboveAverage="0" equalAverage="0" bottom="0" percent="0" rank="0" text="" dxfId="6">
      <formula>IF(R23&lt;=0,1,0)</formula>
    </cfRule>
  </conditionalFormatting>
  <conditionalFormatting sqref="S25">
    <cfRule type="expression" priority="9" aboveAverage="0" equalAverage="0" bottom="0" percent="0" rank="0" text="" dxfId="7">
      <formula>IF(R25&gt;0,1,0)</formula>
    </cfRule>
    <cfRule type="cellIs" priority="10" operator="equal" aboveAverage="0" equalAverage="0" bottom="0" percent="0" rank="0" text="" dxfId="8">
      <formula>"Erreur de récupération"</formula>
    </cfRule>
    <cfRule type="expression" priority="11" aboveAverage="0" equalAverage="0" bottom="0" percent="0" rank="0" text="" dxfId="9">
      <formula>IF(R25&lt;=0,1,0)</formula>
    </cfRule>
  </conditionalFormatting>
  <conditionalFormatting sqref="S27:S28">
    <cfRule type="expression" priority="12" aboveAverage="0" equalAverage="0" bottom="0" percent="0" rank="0" text="" dxfId="10">
      <formula>IF(R27&gt;R25,1,0)</formula>
    </cfRule>
    <cfRule type="expression" priority="13" aboveAverage="0" equalAverage="0" bottom="0" percent="0" rank="0" text="" dxfId="11">
      <formula>IF(R27&lt;=R25,1,0)</formula>
    </cfRule>
  </conditionalFormatting>
  <conditionalFormatting sqref="S30">
    <cfRule type="expression" priority="14" aboveAverage="0" equalAverage="0" bottom="0" percent="0" rank="0" text="" dxfId="12">
      <formula>IF(R30&lt;&gt;0,1,0)</formula>
    </cfRule>
    <cfRule type="expression" priority="15" aboveAverage="0" equalAverage="0" bottom="0" percent="0" rank="0" text="" dxfId="13">
      <formula>IF(R30=0,1,0)</formula>
    </cfRule>
  </conditionalFormatting>
  <dataValidations count="3">
    <dataValidation allowBlank="true" error="Soit le format horaire n'est pas respecté, soit l'horaire saisi est ... impossible pour une journée..." errorTitle="Erreur de saisie" operator="between" showDropDown="false" showErrorMessage="true" showInputMessage="false" sqref="B9:C9 E9:F9 H9:I9 K9:L9 N9:P9 B11:C11 E11:F11 H11:I11 K11:L11 N11:P11 B13:C13 E13:F13 H13:I13 K13:L13 N13:P13 B15:C15 E15:F15 H15:I15 K15:L15 N15:P15 B17:C17 E17:F17 H17:I17 K17:L17 N17:P17" type="time">
      <formula1>0.0416666666666667</formula1>
      <formula2>0.25</formula2>
    </dataValidation>
    <dataValidation allowBlank="true" error="Le format de date (jj/mm/aa) n'a pas été respecté" errorTitle="Erreur de saisie ?" operator="between" prompt="Saisir la date au format : jj/mm/aa ou jj/mm/aaaa" promptTitle="Date" showDropDown="false" showErrorMessage="true" showInputMessage="true" sqref="E28 H28 K28 N28" type="date">
      <formula1>41883</formula1>
      <formula2>55032</formula2>
    </dataValidation>
    <dataValidation allowBlank="true" error="Soit le nombre d'heures est trop élevé pour une journée...&#13;Soit le format horaire (hh:mm) n'a pas été respecté" errorTitle="Erreur de saisie ?" operator="lessThanOrEqual" prompt="Saisir les heures récupérées au format : hh:mm" promptTitle="Heures récupérées" showDropDown="false" showErrorMessage="true" showInputMessage="true" sqref="F28 I28 L28 O28" type="time">
      <formula1>0.25</formula1>
      <formula2>0</formula2>
    </dataValidation>
  </dataValidations>
  <printOptions headings="false" gridLines="false" gridLinesSet="true" horizontalCentered="false" verticalCentered="false"/>
  <pageMargins left="0.39375" right="0.39375" top="0.7875" bottom="0.78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tabColor rgb="00FFFFFF"/>
    <pageSetUpPr fitToPage="true"/>
  </sheetPr>
  <dimension ref="A1:S37"/>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8" activeCellId="0" sqref="B8"/>
    </sheetView>
  </sheetViews>
  <sheetFormatPr defaultRowHeight="12.95"/>
  <cols>
    <col collapsed="false" hidden="false" max="1" min="1" style="0" width="5.42857142857143"/>
    <col collapsed="false" hidden="false" max="3" min="2" style="0" width="10.7091836734694"/>
    <col collapsed="false" hidden="false" max="4" min="4" style="0" width="5.42857142857143"/>
    <col collapsed="false" hidden="false" max="6" min="5" style="0" width="10.7091836734694"/>
    <col collapsed="false" hidden="false" max="7" min="7" style="0" width="5.42857142857143"/>
    <col collapsed="false" hidden="false" max="9" min="8" style="0" width="10.7091836734694"/>
    <col collapsed="false" hidden="false" max="10" min="10" style="0" width="5.42857142857143"/>
    <col collapsed="false" hidden="false" max="12" min="11" style="0" width="10.7091836734694"/>
    <col collapsed="false" hidden="false" max="13" min="13" style="0" width="5.42857142857143"/>
    <col collapsed="false" hidden="false" max="15" min="14" style="0" width="10.7091836734694"/>
    <col collapsed="false" hidden="false" max="16" min="16" style="0" width="1.70918367346939"/>
    <col collapsed="false" hidden="false" max="17" min="17" style="0" width="12.4183673469388"/>
    <col collapsed="false" hidden="true" max="18" min="18" style="0" width="0"/>
    <col collapsed="false" hidden="false" max="19" min="19" style="0" width="12.8622448979592"/>
    <col collapsed="false" hidden="false" max="1025" min="20" style="0" width="10.6734693877551"/>
  </cols>
  <sheetData>
    <row r="1" customFormat="false" ht="15" hidden="false" customHeight="true" outlineLevel="0" collapsed="false">
      <c r="A1" s="65" t="s">
        <v>0</v>
      </c>
      <c r="B1" s="65"/>
      <c r="C1" s="65"/>
      <c r="D1" s="66" t="str">
        <f aca="false">IF(ISBLANK('Période 1'!D1:K1),"",'Période 1'!D1:K1)</f>
        <v/>
      </c>
      <c r="E1" s="66"/>
      <c r="F1" s="66"/>
      <c r="G1" s="66"/>
      <c r="H1" s="66"/>
      <c r="I1" s="66"/>
      <c r="J1" s="66"/>
      <c r="K1" s="66"/>
      <c r="N1" s="4" t="str">
        <f aca="false">'Période 1'!N1</f>
        <v>SNUipp-FSU 26</v>
      </c>
      <c r="Q1" s="4"/>
      <c r="R1" s="4"/>
    </row>
    <row r="2" customFormat="false" ht="15" hidden="false" customHeight="true" outlineLevel="0" collapsed="false">
      <c r="A2" s="65" t="s">
        <v>2</v>
      </c>
      <c r="B2" s="65"/>
      <c r="C2" s="65"/>
      <c r="D2" s="66" t="inlineStr">
        <f aca="false">IF(ISBLANK('Période 1'!D2:K2),"",'Période 1'!D2:K2)</f>
        <is>
          <t/>
        </is>
      </c>
      <c r="E2" s="66"/>
      <c r="F2" s="66"/>
      <c r="G2" s="66"/>
      <c r="H2" s="66"/>
      <c r="I2" s="66"/>
      <c r="J2" s="66"/>
      <c r="K2" s="66"/>
      <c r="N2" s="68" t="str">
        <f aca="false">HYPERLINK("mailto:" &amp; 'Période 3'!N2,'Période 3'!N2)</f>
        <v>snu26@snuipp.fr</v>
      </c>
      <c r="Q2" s="68"/>
      <c r="R2" s="68"/>
    </row>
    <row r="3" customFormat="false" ht="15" hidden="false" customHeight="true" outlineLevel="0" collapsed="false">
      <c r="A3" s="65" t="s">
        <v>4</v>
      </c>
      <c r="B3" s="65"/>
      <c r="C3" s="65"/>
      <c r="D3" s="66" t="inlineStr">
        <f aca="false">IF(ISBLANK('Période 1'!D3:K3),"",'Période 1'!D3:K3)</f>
        <is>
          <t/>
        </is>
      </c>
      <c r="E3" s="66"/>
      <c r="F3" s="66"/>
      <c r="G3" s="66"/>
      <c r="H3" s="66"/>
      <c r="I3" s="66"/>
      <c r="J3" s="66"/>
      <c r="K3" s="66"/>
      <c r="N3" s="8" t="str">
        <f aca="false">'Période 1'!N3</f>
        <v>tel : 04 75 56 77 77</v>
      </c>
    </row>
    <row r="4" customFormat="false" ht="15" hidden="false" customHeight="true" outlineLevel="0" collapsed="false">
      <c r="A4" s="65" t="s">
        <v>6</v>
      </c>
      <c r="B4" s="65"/>
      <c r="C4" s="65"/>
      <c r="D4" s="66" t="inlineStr">
        <f aca="false">IF(ISBLANK('Période 1'!D4:K4),"",'Période 1'!D4:K4)</f>
        <is>
          <t/>
        </is>
      </c>
      <c r="E4" s="66"/>
      <c r="F4" s="66"/>
      <c r="G4" s="66"/>
      <c r="H4" s="66"/>
      <c r="I4" s="66"/>
      <c r="J4" s="66"/>
      <c r="K4" s="66"/>
      <c r="N4" s="8"/>
    </row>
    <row r="5" customFormat="false" ht="12.95" hidden="false" customHeight="true" outlineLevel="0" collapsed="false">
      <c r="A5" s="10"/>
      <c r="B5" s="10"/>
      <c r="C5" s="10"/>
      <c r="D5" s="11"/>
      <c r="E5" s="11"/>
      <c r="F5" s="11"/>
      <c r="G5" s="11"/>
      <c r="H5" s="11"/>
      <c r="I5" s="11"/>
      <c r="J5" s="11"/>
      <c r="K5" s="11"/>
      <c r="R5" s="61" t="n">
        <v>0.25</v>
      </c>
    </row>
    <row r="6" customFormat="false" ht="21" hidden="false" customHeight="true" outlineLevel="0" collapsed="false">
      <c r="A6" s="12" t="s">
        <v>31</v>
      </c>
      <c r="B6" s="12"/>
      <c r="C6" s="12"/>
      <c r="D6" s="12"/>
      <c r="E6" s="12"/>
      <c r="F6" s="12"/>
      <c r="G6" s="12"/>
      <c r="H6" s="12"/>
      <c r="I6" s="12"/>
      <c r="J6" s="12"/>
      <c r="K6" s="12"/>
      <c r="L6" s="12"/>
      <c r="M6" s="12"/>
      <c r="N6" s="12"/>
      <c r="O6" s="13"/>
      <c r="P6" s="13"/>
      <c r="Q6" s="14"/>
      <c r="R6" s="69" t="n">
        <v>1</v>
      </c>
      <c r="S6" s="14"/>
    </row>
    <row r="7" s="4" customFormat="true" ht="52.7" hidden="false" customHeight="true" outlineLevel="0" collapsed="false">
      <c r="A7" s="17" t="s">
        <v>8</v>
      </c>
      <c r="B7" s="17"/>
      <c r="C7" s="17"/>
      <c r="D7" s="17" t="s">
        <v>9</v>
      </c>
      <c r="E7" s="17"/>
      <c r="F7" s="17"/>
      <c r="G7" s="18" t="s">
        <v>10</v>
      </c>
      <c r="H7" s="18"/>
      <c r="I7" s="18"/>
      <c r="J7" s="17" t="s">
        <v>11</v>
      </c>
      <c r="K7" s="17"/>
      <c r="L7" s="17"/>
      <c r="M7" s="17" t="s">
        <v>12</v>
      </c>
      <c r="N7" s="17"/>
      <c r="O7" s="17"/>
      <c r="P7" s="19"/>
      <c r="Q7" s="18" t="s">
        <v>13</v>
      </c>
      <c r="R7" s="18"/>
      <c r="S7" s="18" t="s">
        <v>14</v>
      </c>
    </row>
    <row r="8" customFormat="false" ht="12.95" hidden="false" customHeight="true" outlineLevel="0" collapsed="false">
      <c r="A8" s="21" t="n">
        <v>41693</v>
      </c>
      <c r="B8" s="22" t="s">
        <v>15</v>
      </c>
      <c r="C8" s="22"/>
      <c r="D8" s="21" t="n">
        <f aca="false">A8+1</f>
        <v>41694</v>
      </c>
      <c r="E8" s="22" t="s">
        <v>15</v>
      </c>
      <c r="F8" s="22"/>
      <c r="G8" s="21" t="n">
        <f aca="false">D8+1</f>
        <v>41695</v>
      </c>
      <c r="H8" s="22" t="s">
        <v>15</v>
      </c>
      <c r="I8" s="22"/>
      <c r="J8" s="21" t="n">
        <f aca="false">G8+1</f>
        <v>41696</v>
      </c>
      <c r="K8" s="22" t="s">
        <v>15</v>
      </c>
      <c r="L8" s="22"/>
      <c r="M8" s="21" t="n">
        <f aca="false">J8+1</f>
        <v>41697</v>
      </c>
      <c r="N8" s="22" t="s">
        <v>15</v>
      </c>
      <c r="O8" s="22"/>
      <c r="P8" s="23"/>
      <c r="Q8" s="24" t="n">
        <f aca="false">(IF(ISNUMBER(B9),B9,0)+IF(ISNUMBER(E9),E9,0)+IF(ISNUMBER(H9),H9,0)+IF(ISNUMBER(K9),K9,0)+IF(ISNUMBER(N9),N9,0))</f>
        <v>0</v>
      </c>
      <c r="R8" s="25"/>
      <c r="S8" s="26" t="n">
        <f aca="false">IF(R9=0,0,IF(R9&gt;0,"+ "&amp;TEXT(R9,"[hh]:mm"),"- "&amp;TEXT(ABS(R9),"[hh]:mm")))</f>
        <v>0</v>
      </c>
    </row>
    <row r="9" customFormat="false" ht="12.95" hidden="false" customHeight="true" outlineLevel="0" collapsed="false">
      <c r="A9" s="21"/>
      <c r="B9" s="28"/>
      <c r="C9" s="28"/>
      <c r="D9" s="21"/>
      <c r="E9" s="28"/>
      <c r="F9" s="28"/>
      <c r="G9" s="21"/>
      <c r="H9" s="28"/>
      <c r="I9" s="28"/>
      <c r="J9" s="21"/>
      <c r="K9" s="28"/>
      <c r="L9" s="28"/>
      <c r="M9" s="21"/>
      <c r="N9" s="28"/>
      <c r="O9" s="28"/>
      <c r="P9" s="78"/>
      <c r="Q9" s="24"/>
      <c r="R9" s="30" t="n">
        <f aca="false">IF(Q8&gt;0,Q8-R$6,0)</f>
        <v>0</v>
      </c>
      <c r="S9" s="26"/>
    </row>
    <row r="10" customFormat="false" ht="12.95" hidden="false" customHeight="true" outlineLevel="0" collapsed="false">
      <c r="A10" s="21" t="n">
        <f aca="false">M8+3</f>
        <v>41700</v>
      </c>
      <c r="B10" s="22" t="s">
        <v>15</v>
      </c>
      <c r="C10" s="22"/>
      <c r="D10" s="21" t="n">
        <f aca="false">A10+1</f>
        <v>41701</v>
      </c>
      <c r="E10" s="22" t="s">
        <v>15</v>
      </c>
      <c r="F10" s="22"/>
      <c r="G10" s="21" t="n">
        <f aca="false">D10+1</f>
        <v>41702</v>
      </c>
      <c r="H10" s="22" t="s">
        <v>15</v>
      </c>
      <c r="I10" s="22"/>
      <c r="J10" s="21" t="n">
        <f aca="false">G10+1</f>
        <v>41703</v>
      </c>
      <c r="K10" s="22" t="s">
        <v>15</v>
      </c>
      <c r="L10" s="22"/>
      <c r="M10" s="21" t="n">
        <f aca="false">J10+1</f>
        <v>41704</v>
      </c>
      <c r="N10" s="22" t="s">
        <v>15</v>
      </c>
      <c r="O10" s="22"/>
      <c r="P10" s="23"/>
      <c r="Q10" s="24" t="n">
        <f aca="false">(IF(ISNUMBER(B11),B11,0)+IF(ISNUMBER(E11),E11,0)+IF(ISNUMBER(H11),H11,0)+IF(ISNUMBER(K11),K11,0)+IF(ISNUMBER(N11),N11,0))</f>
        <v>0</v>
      </c>
      <c r="R10" s="32"/>
      <c r="S10" s="26" t="n">
        <f aca="false">IF(R11=0,0,IF(R11&gt;0,"+ "&amp;TEXT(R11,"[hh]:mm"),"- "&amp;TEXT(ABS(R11),"[hh]:mm")))</f>
        <v>0</v>
      </c>
    </row>
    <row r="11" customFormat="false" ht="12.95" hidden="false" customHeight="true" outlineLevel="0" collapsed="false">
      <c r="A11" s="21"/>
      <c r="B11" s="28"/>
      <c r="C11" s="28"/>
      <c r="D11" s="21"/>
      <c r="E11" s="28"/>
      <c r="F11" s="28"/>
      <c r="G11" s="21"/>
      <c r="H11" s="28"/>
      <c r="I11" s="28"/>
      <c r="J11" s="21"/>
      <c r="K11" s="28"/>
      <c r="L11" s="28"/>
      <c r="M11" s="21"/>
      <c r="N11" s="28"/>
      <c r="O11" s="28"/>
      <c r="P11" s="78"/>
      <c r="Q11" s="24"/>
      <c r="R11" s="30" t="n">
        <f aca="false">IF(Q10&gt;0,Q10-R$6,0)</f>
        <v>0</v>
      </c>
      <c r="S11" s="26"/>
    </row>
    <row r="12" customFormat="false" ht="12.95" hidden="false" customHeight="true" outlineLevel="0" collapsed="false">
      <c r="A12" s="21" t="n">
        <f aca="false">M10+3</f>
        <v>41707</v>
      </c>
      <c r="B12" s="22" t="s">
        <v>15</v>
      </c>
      <c r="C12" s="22"/>
      <c r="D12" s="21" t="n">
        <f aca="false">A12+1</f>
        <v>41708</v>
      </c>
      <c r="E12" s="22" t="s">
        <v>15</v>
      </c>
      <c r="F12" s="22"/>
      <c r="G12" s="21" t="n">
        <f aca="false">D12+1</f>
        <v>41709</v>
      </c>
      <c r="H12" s="22" t="s">
        <v>15</v>
      </c>
      <c r="I12" s="22"/>
      <c r="J12" s="21" t="n">
        <f aca="false">G12+1</f>
        <v>41710</v>
      </c>
      <c r="K12" s="22" t="s">
        <v>15</v>
      </c>
      <c r="L12" s="22"/>
      <c r="M12" s="21" t="n">
        <f aca="false">J12+1</f>
        <v>41711</v>
      </c>
      <c r="N12" s="22" t="s">
        <v>15</v>
      </c>
      <c r="O12" s="22"/>
      <c r="P12" s="23"/>
      <c r="Q12" s="24" t="n">
        <f aca="false">(IF(ISNUMBER(B13),B13,0)+IF(ISNUMBER(E13),E13,0)+IF(ISNUMBER(H13),H13,0)+IF(ISNUMBER(K13),K13,0)+IF(ISNUMBER(N13),N13,0))</f>
        <v>0</v>
      </c>
      <c r="R12" s="32"/>
      <c r="S12" s="26" t="n">
        <f aca="false">IF(R13=0,0,IF(R13&gt;0,"+ "&amp;TEXT(R13,"[hh]:mm"),"- "&amp;TEXT(ABS(R13),"[hh]:mm")))</f>
        <v>0</v>
      </c>
    </row>
    <row r="13" customFormat="false" ht="12.95" hidden="false" customHeight="true" outlineLevel="0" collapsed="false">
      <c r="A13" s="21"/>
      <c r="B13" s="28"/>
      <c r="C13" s="28"/>
      <c r="D13" s="21"/>
      <c r="E13" s="28"/>
      <c r="F13" s="28"/>
      <c r="G13" s="21"/>
      <c r="H13" s="28"/>
      <c r="I13" s="28"/>
      <c r="J13" s="21"/>
      <c r="K13" s="28"/>
      <c r="L13" s="28"/>
      <c r="M13" s="21"/>
      <c r="N13" s="28"/>
      <c r="O13" s="28"/>
      <c r="P13" s="78"/>
      <c r="Q13" s="24"/>
      <c r="R13" s="30" t="n">
        <f aca="false">IF(Q12&gt;0,Q12-R$6,0)</f>
        <v>0</v>
      </c>
      <c r="S13" s="26"/>
    </row>
    <row r="14" customFormat="false" ht="12.95" hidden="false" customHeight="true" outlineLevel="0" collapsed="false">
      <c r="A14" s="21" t="n">
        <f aca="false">M12+3</f>
        <v>41714</v>
      </c>
      <c r="B14" s="22" t="s">
        <v>15</v>
      </c>
      <c r="C14" s="22"/>
      <c r="D14" s="21" t="n">
        <f aca="false">A14+1</f>
        <v>41715</v>
      </c>
      <c r="E14" s="22" t="s">
        <v>15</v>
      </c>
      <c r="F14" s="22"/>
      <c r="G14" s="21" t="n">
        <f aca="false">D14+1</f>
        <v>41716</v>
      </c>
      <c r="H14" s="22" t="s">
        <v>15</v>
      </c>
      <c r="I14" s="22"/>
      <c r="J14" s="21" t="n">
        <f aca="false">G14+1</f>
        <v>41717</v>
      </c>
      <c r="K14" s="22" t="s">
        <v>15</v>
      </c>
      <c r="L14" s="22"/>
      <c r="M14" s="21" t="n">
        <f aca="false">J14+1</f>
        <v>41718</v>
      </c>
      <c r="N14" s="22" t="s">
        <v>15</v>
      </c>
      <c r="O14" s="22"/>
      <c r="P14" s="23"/>
      <c r="Q14" s="24" t="n">
        <f aca="false">(IF(ISNUMBER(B15),B15,0)+IF(ISNUMBER(E15),E15,0)+IF(ISNUMBER(H15),H15,0)+IF(ISNUMBER(K15),K15,0)+IF(ISNUMBER(N15),N15,0))</f>
        <v>0</v>
      </c>
      <c r="R14" s="32"/>
      <c r="S14" s="26" t="n">
        <f aca="false">IF(R15=0,0,IF(R15&gt;0,"+ "&amp;TEXT(R15,"[hh]:mm"),"- "&amp;TEXT(ABS(R15),"[hh]:mm")))</f>
        <v>0</v>
      </c>
    </row>
    <row r="15" customFormat="false" ht="12.95" hidden="false" customHeight="true" outlineLevel="0" collapsed="false">
      <c r="A15" s="21"/>
      <c r="B15" s="28"/>
      <c r="C15" s="28"/>
      <c r="D15" s="21"/>
      <c r="E15" s="28"/>
      <c r="F15" s="28"/>
      <c r="G15" s="21"/>
      <c r="H15" s="28"/>
      <c r="I15" s="28"/>
      <c r="J15" s="21"/>
      <c r="K15" s="28"/>
      <c r="L15" s="28"/>
      <c r="M15" s="21"/>
      <c r="N15" s="28"/>
      <c r="O15" s="28"/>
      <c r="P15" s="78"/>
      <c r="Q15" s="24"/>
      <c r="R15" s="30" t="n">
        <f aca="false">IF(Q14&gt;0,Q14-R$6,0)</f>
        <v>0</v>
      </c>
      <c r="S15" s="26"/>
    </row>
    <row r="16" customFormat="false" ht="12.95" hidden="false" customHeight="true" outlineLevel="0" collapsed="false">
      <c r="A16" s="21" t="n">
        <f aca="false">M14+3</f>
        <v>41721</v>
      </c>
      <c r="B16" s="22" t="s">
        <v>15</v>
      </c>
      <c r="C16" s="22"/>
      <c r="D16" s="21" t="n">
        <f aca="false">A16+1</f>
        <v>41722</v>
      </c>
      <c r="E16" s="22" t="s">
        <v>15</v>
      </c>
      <c r="F16" s="22"/>
      <c r="G16" s="21" t="n">
        <f aca="false">D16+1</f>
        <v>41723</v>
      </c>
      <c r="H16" s="22" t="s">
        <v>15</v>
      </c>
      <c r="I16" s="22"/>
      <c r="J16" s="21" t="n">
        <f aca="false">G16+1</f>
        <v>41724</v>
      </c>
      <c r="K16" s="22" t="s">
        <v>15</v>
      </c>
      <c r="L16" s="22"/>
      <c r="M16" s="21" t="n">
        <f aca="false">J16+1</f>
        <v>41725</v>
      </c>
      <c r="N16" s="22" t="s">
        <v>15</v>
      </c>
      <c r="O16" s="22"/>
      <c r="P16" s="23"/>
      <c r="Q16" s="24" t="n">
        <f aca="false">(IF(ISNUMBER(B17),B17,0)+IF(ISNUMBER(E17),E17,0)+IF(ISNUMBER(H17),H17,0)+IF(ISNUMBER(K17),K17,0)+IF(ISNUMBER(N17),N17,0))</f>
        <v>0</v>
      </c>
      <c r="R16" s="32"/>
      <c r="S16" s="26" t="n">
        <f aca="false">IF(R17=0,0,IF(R17&gt;0,"+ "&amp;TEXT(R17,"[hh]:mm"),"- "&amp;TEXT(ABS(R17),"[hh]:mm")))</f>
        <v>0</v>
      </c>
    </row>
    <row r="17" customFormat="false" ht="12.95" hidden="false" customHeight="true" outlineLevel="0" collapsed="false">
      <c r="A17" s="21"/>
      <c r="B17" s="28"/>
      <c r="C17" s="28"/>
      <c r="D17" s="21"/>
      <c r="E17" s="28"/>
      <c r="F17" s="28"/>
      <c r="G17" s="21"/>
      <c r="H17" s="28"/>
      <c r="I17" s="28"/>
      <c r="J17" s="21"/>
      <c r="K17" s="28"/>
      <c r="L17" s="28"/>
      <c r="M17" s="21"/>
      <c r="N17" s="28"/>
      <c r="O17" s="28"/>
      <c r="P17" s="78"/>
      <c r="Q17" s="24"/>
      <c r="R17" s="30" t="n">
        <f aca="false">IF(Q16&gt;0,Q16-R$6,0)</f>
        <v>0</v>
      </c>
      <c r="S17" s="26"/>
    </row>
    <row r="18" customFormat="false" ht="12.95" hidden="false" customHeight="true" outlineLevel="0" collapsed="false">
      <c r="A18" s="21" t="n">
        <f aca="false">M16+3</f>
        <v>41728</v>
      </c>
      <c r="B18" s="22" t="s">
        <v>15</v>
      </c>
      <c r="C18" s="22"/>
      <c r="D18" s="21" t="n">
        <f aca="false">A18+1</f>
        <v>41729</v>
      </c>
      <c r="E18" s="22" t="s">
        <v>15</v>
      </c>
      <c r="F18" s="22"/>
      <c r="G18" s="21" t="n">
        <f aca="false">D18+1</f>
        <v>41730</v>
      </c>
      <c r="H18" s="22" t="s">
        <v>15</v>
      </c>
      <c r="I18" s="22"/>
      <c r="J18" s="21" t="n">
        <f aca="false">G18+1</f>
        <v>41731</v>
      </c>
      <c r="K18" s="22" t="s">
        <v>15</v>
      </c>
      <c r="L18" s="22"/>
      <c r="M18" s="21" t="n">
        <f aca="false">J18+1</f>
        <v>41732</v>
      </c>
      <c r="N18" s="22" t="s">
        <v>15</v>
      </c>
      <c r="O18" s="22"/>
      <c r="P18" s="23"/>
      <c r="Q18" s="24" t="n">
        <f aca="false">(IF(ISNUMBER(B19),B19,0)+IF(ISNUMBER(E19),E19,0)+IF(ISNUMBER(H19),H19,0)+IF(ISNUMBER(K19),K19,0)+IF(ISNUMBER(N19),N19,0))</f>
        <v>0</v>
      </c>
      <c r="R18" s="32"/>
      <c r="S18" s="26" t="n">
        <f aca="false">IF(R19=0,0,IF(R19&gt;0,"+ "&amp;TEXT(R19,"[hh]:mm"),"- "&amp;TEXT(ABS(R19),"[hh]:mm")))</f>
        <v>0</v>
      </c>
    </row>
    <row r="19" customFormat="false" ht="12.95" hidden="false" customHeight="true" outlineLevel="0" collapsed="false">
      <c r="A19" s="21"/>
      <c r="B19" s="28"/>
      <c r="C19" s="28"/>
      <c r="D19" s="21"/>
      <c r="E19" s="28"/>
      <c r="F19" s="28"/>
      <c r="G19" s="21"/>
      <c r="H19" s="28"/>
      <c r="I19" s="28"/>
      <c r="J19" s="21"/>
      <c r="K19" s="28"/>
      <c r="L19" s="28"/>
      <c r="M19" s="21"/>
      <c r="N19" s="28"/>
      <c r="O19" s="28"/>
      <c r="P19" s="78"/>
      <c r="Q19" s="24"/>
      <c r="R19" s="30" t="n">
        <f aca="false">IF(Q18&gt;0,Q18-R$6,0)</f>
        <v>0</v>
      </c>
      <c r="S19" s="26"/>
    </row>
    <row r="20" customFormat="false" ht="12.95" hidden="false" customHeight="true" outlineLevel="0" collapsed="false">
      <c r="A20" s="21" t="n">
        <f aca="false">M18+3</f>
        <v>41735</v>
      </c>
      <c r="B20" s="22" t="s">
        <v>15</v>
      </c>
      <c r="C20" s="22"/>
      <c r="D20" s="21" t="n">
        <f aca="false">A20+1</f>
        <v>41736</v>
      </c>
      <c r="E20" s="22" t="s">
        <v>15</v>
      </c>
      <c r="F20" s="22"/>
      <c r="G20" s="21" t="n">
        <f aca="false">D20+1</f>
        <v>41737</v>
      </c>
      <c r="H20" s="22" t="s">
        <v>15</v>
      </c>
      <c r="I20" s="22"/>
      <c r="J20" s="21" t="n">
        <f aca="false">G20+1</f>
        <v>41738</v>
      </c>
      <c r="K20" s="22" t="s">
        <v>15</v>
      </c>
      <c r="L20" s="22"/>
      <c r="M20" s="21" t="n">
        <f aca="false">J20+1</f>
        <v>41739</v>
      </c>
      <c r="N20" s="22" t="s">
        <v>15</v>
      </c>
      <c r="O20" s="22"/>
      <c r="P20" s="78"/>
      <c r="Q20" s="24" t="n">
        <f aca="false">(IF(ISNUMBER(B21),B21,0)+IF(ISNUMBER(E21),E21,0)+IF(ISNUMBER(H21),H21,0)+IF(ISNUMBER(K21),K21,0)+IF(ISNUMBER(N21),N21,0))</f>
        <v>0</v>
      </c>
      <c r="R20" s="32"/>
      <c r="S20" s="26" t="n">
        <f aca="false">IF(R21=0,0,IF(R21&gt;0,"+ "&amp;TEXT(R21,"[hh]:mm"),"- "&amp;TEXT(ABS(R21),"[hh]:mm")))</f>
        <v>0</v>
      </c>
    </row>
    <row r="21" customFormat="false" ht="12.95" hidden="false" customHeight="true" outlineLevel="0" collapsed="false">
      <c r="A21" s="21"/>
      <c r="B21" s="79" t="s">
        <v>32</v>
      </c>
      <c r="C21" s="79"/>
      <c r="D21" s="21"/>
      <c r="E21" s="28"/>
      <c r="F21" s="28"/>
      <c r="G21" s="21"/>
      <c r="H21" s="28"/>
      <c r="I21" s="28"/>
      <c r="J21" s="21"/>
      <c r="K21" s="28"/>
      <c r="L21" s="28"/>
      <c r="M21" s="21"/>
      <c r="N21" s="28"/>
      <c r="O21" s="28"/>
      <c r="P21" s="78"/>
      <c r="Q21" s="24"/>
      <c r="R21" s="30" t="n">
        <f aca="false">IF(Q20&gt;0,Q20-R$6,0)</f>
        <v>0</v>
      </c>
      <c r="S21" s="26"/>
    </row>
    <row r="22" customFormat="false" ht="12.95" hidden="false" customHeight="true" outlineLevel="0" collapsed="false">
      <c r="S22" s="8"/>
    </row>
    <row r="23" customFormat="false" ht="12.95" hidden="false" customHeight="true" outlineLevel="0" collapsed="false">
      <c r="S23" s="8"/>
    </row>
    <row r="24" customFormat="false" ht="12.95" hidden="false" customHeight="true" outlineLevel="0" collapsed="false">
      <c r="S24" s="8"/>
    </row>
    <row r="25" customFormat="false" ht="12.95" hidden="false" customHeight="true" outlineLevel="0" collapsed="false">
      <c r="S25" s="8"/>
    </row>
    <row r="26" customFormat="false" ht="12.95" hidden="false" customHeight="true" outlineLevel="0" collapsed="false">
      <c r="S26" s="8"/>
    </row>
    <row r="27" customFormat="false" ht="55.5" hidden="false" customHeight="true" outlineLevel="0" collapsed="false">
      <c r="A27" s="34" t="s">
        <v>17</v>
      </c>
      <c r="B27" s="34"/>
      <c r="C27" s="34"/>
      <c r="D27" s="34"/>
      <c r="E27" s="34"/>
      <c r="F27" s="34"/>
      <c r="G27" s="34"/>
      <c r="H27" s="34"/>
      <c r="I27" s="34"/>
      <c r="J27" s="34"/>
      <c r="K27" s="34"/>
      <c r="L27" s="34"/>
      <c r="M27" s="34"/>
      <c r="N27" s="34"/>
      <c r="Q27" s="36" t="str">
        <f aca="false">'Période 1'!Q27</f>
        <v>Solde 
à récupérer* pour la
période</v>
      </c>
      <c r="R27" s="37" t="n">
        <f aca="false">IF(AND((ISNUMBER(R9)),(R9&gt;0)),R9,0)+IF(AND((ISNUMBER(R11)),(R11&gt;0)),R11,0)+IF(AND((ISNUMBER(R13)),(R13&gt;0)),R13,0)+IF(AND((ISNUMBER(R15)),(R15&gt;0)),R15,0)+IF(AND((ISNUMBER(R17)),(R17&gt;0)),R17,0)+IF(AND((ISNUMBER(R19)),(R19&gt;0)),R19,0)+IF(AND((ISNUMBER(R21)),(R21&gt;0)),R21,0)</f>
        <v>0</v>
      </c>
      <c r="S27" s="38" t="n">
        <f aca="false">IF(R27&lt;=0,0,IF(R27&gt;0,TEXT(R27,"[hh]:mm"),"0"))</f>
        <v>0</v>
      </c>
    </row>
    <row r="28" customFormat="false" ht="12.95" hidden="false" customHeight="true" outlineLevel="0" collapsed="false">
      <c r="A28" s="39"/>
      <c r="B28" s="40"/>
      <c r="C28" s="40"/>
      <c r="D28" s="40"/>
      <c r="Q28" s="72"/>
      <c r="R28" s="73"/>
      <c r="S28" s="74"/>
    </row>
    <row r="29" customFormat="false" ht="26.25" hidden="false" customHeight="true" outlineLevel="0" collapsed="false">
      <c r="A29" s="41"/>
      <c r="B29" s="41"/>
      <c r="C29" s="41"/>
      <c r="D29" s="41"/>
      <c r="E29" s="42"/>
      <c r="F29" s="43"/>
      <c r="Q29" s="36" t="s">
        <v>29</v>
      </c>
      <c r="R29" s="77" t="n">
        <f aca="false">IF('Période 3'!R30&lt;0,'Période 3'!R25,R27+'Période 3'!R25)</f>
        <v>0</v>
      </c>
      <c r="S29" s="62" t="n">
        <f aca="false">IF(R29=0,0,IF(R29&gt;0,"+ "&amp;TEXT(R29,"[hh]:mm"),"Erreur de récupération"))</f>
        <v>0</v>
      </c>
    </row>
    <row r="30" customFormat="false" ht="12.95" hidden="false" customHeight="true" outlineLevel="0" collapsed="false">
      <c r="A30" s="4" t="s">
        <v>19</v>
      </c>
      <c r="S30" s="8"/>
    </row>
    <row r="31" customFormat="false" ht="12.95" hidden="false" customHeight="true" outlineLevel="0" collapsed="false">
      <c r="A31" s="52" t="s">
        <v>20</v>
      </c>
      <c r="B31" s="52"/>
      <c r="C31" s="52"/>
      <c r="E31" s="53" t="s">
        <v>21</v>
      </c>
      <c r="F31" s="53" t="s">
        <v>22</v>
      </c>
      <c r="H31" s="53" t="s">
        <v>21</v>
      </c>
      <c r="I31" s="53" t="s">
        <v>22</v>
      </c>
      <c r="K31" s="53" t="s">
        <v>21</v>
      </c>
      <c r="L31" s="53" t="s">
        <v>22</v>
      </c>
      <c r="N31" s="53" t="s">
        <v>21</v>
      </c>
      <c r="O31" s="53" t="s">
        <v>22</v>
      </c>
      <c r="Q31" s="36" t="s">
        <v>23</v>
      </c>
      <c r="R31" s="54" t="n">
        <f aca="false">SUM(F32,I32,L32,O32)</f>
        <v>0</v>
      </c>
      <c r="S31" s="55" t="str">
        <f aca="false">IF(R31&gt;R29,"Vous tentez de récupérer trop d'heures...",TEXT(R31,"[hh]:mm"))</f>
        <v>00:00</v>
      </c>
    </row>
    <row r="32" customFormat="false" ht="41.1" hidden="false" customHeight="true" outlineLevel="0" collapsed="false">
      <c r="A32" s="52"/>
      <c r="B32" s="52"/>
      <c r="C32" s="52"/>
      <c r="E32" s="56"/>
      <c r="F32" s="57"/>
      <c r="G32" s="58"/>
      <c r="H32" s="56"/>
      <c r="I32" s="57"/>
      <c r="J32" s="58"/>
      <c r="K32" s="56"/>
      <c r="L32" s="57"/>
      <c r="M32" s="58"/>
      <c r="N32" s="56"/>
      <c r="O32" s="57"/>
      <c r="Q32" s="36"/>
      <c r="R32" s="54"/>
      <c r="S32" s="55"/>
    </row>
    <row r="33" customFormat="false" ht="12.95" hidden="false" customHeight="true" outlineLevel="0" collapsed="false">
      <c r="C33" s="33"/>
      <c r="Q33" s="59"/>
      <c r="S33" s="33"/>
    </row>
    <row r="34" customFormat="false" ht="26.1" hidden="false" customHeight="true" outlineLevel="0" collapsed="false">
      <c r="C34" s="33"/>
      <c r="Q34" s="60" t="s">
        <v>24</v>
      </c>
      <c r="R34" s="61" t="n">
        <f aca="false">'Période 3'!R30+'Période 4'!R27-'Période 4'!R31</f>
        <v>0</v>
      </c>
      <c r="S34" s="62" t="n">
        <f aca="false">IF(R34&gt;=0,R34,"Erreur de récupération")</f>
        <v>0</v>
      </c>
    </row>
    <row r="36" customFormat="false" ht="13.35" hidden="false" customHeight="true" outlineLevel="0" collapsed="false">
      <c r="C36" s="63" t="str">
        <f aca="false">'Période 3'!C32</f>
        <v>Solde à récupérer* : voir le Décret n° 2014-942 du 20 août 2014 relatif aux obligations de service des personnels enseignants du premier degré :</v>
      </c>
      <c r="D36" s="63"/>
      <c r="E36" s="63"/>
      <c r="F36" s="63"/>
      <c r="G36" s="63"/>
      <c r="H36" s="63"/>
      <c r="I36" s="63"/>
      <c r="J36" s="63"/>
      <c r="K36" s="63"/>
      <c r="L36" s="63"/>
      <c r="M36" s="63"/>
      <c r="N36" s="63"/>
      <c r="O36" s="63"/>
    </row>
    <row r="37" customFormat="false" ht="12.95" hidden="false" customHeight="true" outlineLevel="0" collapsed="false">
      <c r="C37" s="64" t="str">
        <f aca="false">HYPERLINK('Période 3'!C33,'Période 3'!C33)</f>
        <v>http://www.legifrance.gouv.fr/affichTexte.do?cidTexte=JORFTEXT000029390985&amp;dateTexte=&amp;categorieLien=id </v>
      </c>
      <c r="D37" s="64"/>
      <c r="E37" s="64"/>
      <c r="F37" s="64"/>
      <c r="G37" s="64"/>
      <c r="H37" s="64"/>
      <c r="I37" s="64"/>
      <c r="J37" s="64"/>
      <c r="K37" s="64"/>
      <c r="L37" s="64"/>
      <c r="M37" s="64"/>
      <c r="N37" s="64"/>
      <c r="O37" s="64"/>
    </row>
  </sheetData>
  <sheetProtection sheet="true" objects="true" scenarios="true" selectLockedCells="true"/>
  <mergeCells count="141">
    <mergeCell ref="A1:C1"/>
    <mergeCell ref="D1:K1"/>
    <mergeCell ref="A2:C2"/>
    <mergeCell ref="D2:K2"/>
    <mergeCell ref="A3:C3"/>
    <mergeCell ref="D3:K3"/>
    <mergeCell ref="A4:C4"/>
    <mergeCell ref="D4:K4"/>
    <mergeCell ref="A6:N6"/>
    <mergeCell ref="A7:C7"/>
    <mergeCell ref="D7:F7"/>
    <mergeCell ref="G7:I7"/>
    <mergeCell ref="J7:L7"/>
    <mergeCell ref="M7:O7"/>
    <mergeCell ref="A8:A9"/>
    <mergeCell ref="B8:C8"/>
    <mergeCell ref="D8:D9"/>
    <mergeCell ref="E8:F8"/>
    <mergeCell ref="G8:G9"/>
    <mergeCell ref="H8:I8"/>
    <mergeCell ref="J8:J9"/>
    <mergeCell ref="K8:L8"/>
    <mergeCell ref="M8:M9"/>
    <mergeCell ref="N8:O8"/>
    <mergeCell ref="Q8:Q9"/>
    <mergeCell ref="S8:S9"/>
    <mergeCell ref="B9:C9"/>
    <mergeCell ref="E9:F9"/>
    <mergeCell ref="H9:I9"/>
    <mergeCell ref="K9:L9"/>
    <mergeCell ref="N9:O9"/>
    <mergeCell ref="A10:A11"/>
    <mergeCell ref="B10:C10"/>
    <mergeCell ref="D10:D11"/>
    <mergeCell ref="E10:F10"/>
    <mergeCell ref="G10:G11"/>
    <mergeCell ref="H10:I10"/>
    <mergeCell ref="J10:J11"/>
    <mergeCell ref="K10:L10"/>
    <mergeCell ref="M10:M11"/>
    <mergeCell ref="N10:O10"/>
    <mergeCell ref="Q10:Q11"/>
    <mergeCell ref="S10:S11"/>
    <mergeCell ref="B11:C11"/>
    <mergeCell ref="E11:F11"/>
    <mergeCell ref="H11:I11"/>
    <mergeCell ref="K11:L11"/>
    <mergeCell ref="N11:O11"/>
    <mergeCell ref="A12:A13"/>
    <mergeCell ref="B12:C12"/>
    <mergeCell ref="D12:D13"/>
    <mergeCell ref="E12:F12"/>
    <mergeCell ref="G12:G13"/>
    <mergeCell ref="H12:I12"/>
    <mergeCell ref="J12:J13"/>
    <mergeCell ref="K12:L12"/>
    <mergeCell ref="M12:M13"/>
    <mergeCell ref="N12:O12"/>
    <mergeCell ref="Q12:Q13"/>
    <mergeCell ref="S12:S13"/>
    <mergeCell ref="B13:C13"/>
    <mergeCell ref="E13:F13"/>
    <mergeCell ref="H13:I13"/>
    <mergeCell ref="K13:L13"/>
    <mergeCell ref="N13:O13"/>
    <mergeCell ref="A14:A15"/>
    <mergeCell ref="B14:C14"/>
    <mergeCell ref="D14:D15"/>
    <mergeCell ref="E14:F14"/>
    <mergeCell ref="G14:G15"/>
    <mergeCell ref="H14:I14"/>
    <mergeCell ref="J14:J15"/>
    <mergeCell ref="K14:L14"/>
    <mergeCell ref="M14:M15"/>
    <mergeCell ref="N14:O14"/>
    <mergeCell ref="Q14:Q15"/>
    <mergeCell ref="S14:S15"/>
    <mergeCell ref="B15:C15"/>
    <mergeCell ref="E15:F15"/>
    <mergeCell ref="H15:I15"/>
    <mergeCell ref="K15:L15"/>
    <mergeCell ref="N15:O15"/>
    <mergeCell ref="A16:A17"/>
    <mergeCell ref="B16:C16"/>
    <mergeCell ref="D16:D17"/>
    <mergeCell ref="E16:F16"/>
    <mergeCell ref="G16:G17"/>
    <mergeCell ref="H16:I16"/>
    <mergeCell ref="J16:J17"/>
    <mergeCell ref="K16:L16"/>
    <mergeCell ref="M16:M17"/>
    <mergeCell ref="N16:O16"/>
    <mergeCell ref="Q16:Q17"/>
    <mergeCell ref="S16:S17"/>
    <mergeCell ref="B17:C17"/>
    <mergeCell ref="E17:F17"/>
    <mergeCell ref="H17:I17"/>
    <mergeCell ref="K17:L17"/>
    <mergeCell ref="N17:O17"/>
    <mergeCell ref="A18:A19"/>
    <mergeCell ref="B18:C18"/>
    <mergeCell ref="D18:D19"/>
    <mergeCell ref="E18:F18"/>
    <mergeCell ref="G18:G19"/>
    <mergeCell ref="H18:I18"/>
    <mergeCell ref="J18:J19"/>
    <mergeCell ref="K18:L18"/>
    <mergeCell ref="M18:M19"/>
    <mergeCell ref="N18:O18"/>
    <mergeCell ref="Q18:Q19"/>
    <mergeCell ref="S18:S19"/>
    <mergeCell ref="B19:C19"/>
    <mergeCell ref="E19:F19"/>
    <mergeCell ref="H19:I19"/>
    <mergeCell ref="K19:L19"/>
    <mergeCell ref="N19:O19"/>
    <mergeCell ref="A20:A21"/>
    <mergeCell ref="B20:C20"/>
    <mergeCell ref="D20:D21"/>
    <mergeCell ref="E20:F20"/>
    <mergeCell ref="G20:G21"/>
    <mergeCell ref="H20:I20"/>
    <mergeCell ref="J20:J21"/>
    <mergeCell ref="K20:L20"/>
    <mergeCell ref="M20:M21"/>
    <mergeCell ref="N20:O20"/>
    <mergeCell ref="Q20:Q21"/>
    <mergeCell ref="S20:S21"/>
    <mergeCell ref="B21:C21"/>
    <mergeCell ref="E21:F21"/>
    <mergeCell ref="H21:I21"/>
    <mergeCell ref="K21:L21"/>
    <mergeCell ref="N21:O21"/>
    <mergeCell ref="A27:N27"/>
    <mergeCell ref="A29:D29"/>
    <mergeCell ref="A31:C32"/>
    <mergeCell ref="Q31:Q32"/>
    <mergeCell ref="R31:R32"/>
    <mergeCell ref="S31:S32"/>
    <mergeCell ref="C36:O36"/>
    <mergeCell ref="C37:O37"/>
  </mergeCells>
  <conditionalFormatting sqref="R27;R21;R9;R11;R19;R13;R15;R17;R29">
    <cfRule type="cellIs" priority="2" operator="greaterThan" aboveAverage="0" equalAverage="0" bottom="0" percent="0" rank="0" text="" dxfId="0">
      <formula>0</formula>
    </cfRule>
    <cfRule type="cellIs" priority="3" operator="lessThanOrEqual" aboveAverage="0" equalAverage="0" bottom="0" percent="0" rank="0" text="" dxfId="1">
      <formula>0</formula>
    </cfRule>
  </conditionalFormatting>
  <conditionalFormatting sqref="K18:L18;B8:C8;B10:C10;B12:C12;B14:C14;B16:C16;B18:C18;E8:F8;E10:F10;E12:F12;E14:F14;E16:F16;E18:F18;H8:I8;H10:I10;H12:I12;H14:I14;H16:I16;H18:I18;K8:L8;K10:L10;K12:L12;K14:L14;K16:L16;N8:P8;N10:P10;N12:P12;N14:P14;N16:P16;N18:P18;K20:L20;B20:C20;E20:F20;H20:I20;N20:O20">
    <cfRule type="cellIs" priority="4" operator="equal" aboveAverage="0" equalAverage="0" bottom="0" percent="0" rank="0" text="" dxfId="2">
      <formula>"école"</formula>
    </cfRule>
  </conditionalFormatting>
  <conditionalFormatting sqref="S8:S21">
    <cfRule type="expression" priority="5" aboveAverage="0" equalAverage="0" bottom="0" percent="0" rank="0" text="" dxfId="3">
      <formula>IF(R9&gt;0,1,0)</formula>
    </cfRule>
    <cfRule type="expression" priority="6" aboveAverage="0" equalAverage="0" bottom="0" percent="0" rank="0" text="" dxfId="4">
      <formula>IF(R9&lt;=0,1,0)</formula>
    </cfRule>
  </conditionalFormatting>
  <conditionalFormatting sqref="S27">
    <cfRule type="expression" priority="7" aboveAverage="0" equalAverage="0" bottom="0" percent="0" rank="0" text="" dxfId="5">
      <formula>IF(R27&gt;0,1,0)</formula>
    </cfRule>
    <cfRule type="expression" priority="8" aboveAverage="0" equalAverage="0" bottom="0" percent="0" rank="0" text="" dxfId="6">
      <formula>IF(R27&lt;=0,1,0)</formula>
    </cfRule>
  </conditionalFormatting>
  <conditionalFormatting sqref="S29">
    <cfRule type="expression" priority="9" aboveAverage="0" equalAverage="0" bottom="0" percent="0" rank="0" text="" dxfId="7">
      <formula>IF(R29&gt;0,1,0)</formula>
    </cfRule>
    <cfRule type="cellIs" priority="10" operator="equal" aboveAverage="0" equalAverage="0" bottom="0" percent="0" rank="0" text="" dxfId="8">
      <formula>"Erreur de récupération"</formula>
    </cfRule>
    <cfRule type="expression" priority="11" aboveAverage="0" equalAverage="0" bottom="0" percent="0" rank="0" text="" dxfId="9">
      <formula>IF(R29&lt;=0,1,0)</formula>
    </cfRule>
  </conditionalFormatting>
  <conditionalFormatting sqref="S31:S32">
    <cfRule type="expression" priority="12" aboveAverage="0" equalAverage="0" bottom="0" percent="0" rank="0" text="" dxfId="10">
      <formula>IF(R31&gt;R29,1,0)</formula>
    </cfRule>
    <cfRule type="expression" priority="13" aboveAverage="0" equalAverage="0" bottom="0" percent="0" rank="0" text="" dxfId="11">
      <formula>IF(R31&lt;=R29,1,0)</formula>
    </cfRule>
  </conditionalFormatting>
  <conditionalFormatting sqref="S34">
    <cfRule type="expression" priority="14" aboveAverage="0" equalAverage="0" bottom="0" percent="0" rank="0" text="" dxfId="12">
      <formula>IF(R34&lt;&gt;0,1,0)</formula>
    </cfRule>
    <cfRule type="expression" priority="15" aboveAverage="0" equalAverage="0" bottom="0" percent="0" rank="0" text="" dxfId="13">
      <formula>IF(R34=0,1,0)</formula>
    </cfRule>
  </conditionalFormatting>
  <dataValidations count="3">
    <dataValidation allowBlank="true" error="Soit le format horaire n'est pas respecté, soit l'horaire saisi est ... impossible pour une journée..." errorTitle="Erreur de saisie" operator="between" showDropDown="false" showErrorMessage="true" showInputMessage="false" sqref="B9:C9 E9:F9 H9:I9 K9:L9 N9:O9 B11:C11 E11:F11 H11:I11 K11:L11 N11:O11 B13:C13 E13:F13 H13:I13 K13:L13 N13:O13 B15:C15 E15:F15 H15:I15 K15:L15 N15:O15 B17:C17 E17:F17 H17:I17 K17:L17 N17:O17 B19:C19 E19:F19 H19:I19 K19:L19 N19:O19 E21:F21 H21:I21 K21:L21 N21:O21 F29" type="time">
      <formula1>0.0416666666666667</formula1>
      <formula2>0.25</formula2>
    </dataValidation>
    <dataValidation allowBlank="true" error="Soit le nombre d'heures est trop élevé pour une journée...&#13;Soit le format horaire (hh:mm) n'a pas été respecté" errorTitle="Erreur de saisie ?" operator="lessThanOrEqual" prompt="Saisir les heures récupérées au format : hh:mm" promptTitle="Heures récupérées" showDropDown="false" showErrorMessage="true" showInputMessage="true" sqref="F32 I32 L32 O32" type="time">
      <formula1>0.25</formula1>
      <formula2>0</formula2>
    </dataValidation>
    <dataValidation allowBlank="true" error="Le format de date (jj/mm/aa) n'a pas été respecté" errorTitle="Erreur de saisie ?" operator="between" prompt="Saisir la date au format : jj/mm/aa ou jj/mm/aaaa" promptTitle="Date" showDropDown="false" showErrorMessage="true" showInputMessage="true" sqref="E32 H32 K32 N32" type="date">
      <formula1>41883</formula1>
      <formula2>55032</formula2>
    </dataValidation>
  </dataValidations>
  <printOptions headings="false" gridLines="false" gridLinesSet="true" horizontalCentered="false" verticalCentered="false"/>
  <pageMargins left="0.39375" right="0.39375" top="0.7875" bottom="0.78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tabColor rgb="00FFFFFF"/>
    <pageSetUpPr fitToPage="true"/>
  </sheetPr>
  <dimension ref="A1:S39"/>
  <sheetViews>
    <sheetView windowProtection="false" showFormulas="false" showGridLines="false" showRowColHeaders="true" showZeros="true" rightToLeft="false" tabSelected="false" showOutlineSymbols="true" defaultGridColor="true" view="normal" topLeftCell="A2" colorId="64" zoomScale="100" zoomScaleNormal="100" zoomScalePageLayoutView="100" workbookViewId="0">
      <selection pane="topLeft" activeCell="B8" activeCellId="0" sqref="B8"/>
    </sheetView>
  </sheetViews>
  <sheetFormatPr defaultRowHeight="12.95"/>
  <cols>
    <col collapsed="false" hidden="false" max="1" min="1" style="0" width="5.42857142857143"/>
    <col collapsed="false" hidden="false" max="3" min="2" style="0" width="10.7091836734694"/>
    <col collapsed="false" hidden="false" max="4" min="4" style="0" width="5.42857142857143"/>
    <col collapsed="false" hidden="false" max="6" min="5" style="0" width="10.7091836734694"/>
    <col collapsed="false" hidden="false" max="7" min="7" style="0" width="5.42857142857143"/>
    <col collapsed="false" hidden="false" max="9" min="8" style="0" width="10.7091836734694"/>
    <col collapsed="false" hidden="false" max="10" min="10" style="0" width="5.42857142857143"/>
    <col collapsed="false" hidden="false" max="12" min="11" style="0" width="10.7091836734694"/>
    <col collapsed="false" hidden="false" max="13" min="13" style="0" width="5.42857142857143"/>
    <col collapsed="false" hidden="false" max="15" min="14" style="0" width="10.7091836734694"/>
    <col collapsed="false" hidden="false" max="16" min="16" style="80" width="1.70918367346939"/>
    <col collapsed="false" hidden="false" max="17" min="17" style="0" width="12.4183673469388"/>
    <col collapsed="false" hidden="true" max="18" min="18" style="0" width="0"/>
    <col collapsed="false" hidden="false" max="19" min="19" style="0" width="12.8622448979592"/>
    <col collapsed="false" hidden="false" max="1025" min="20" style="0" width="10.6734693877551"/>
  </cols>
  <sheetData>
    <row r="1" customFormat="false" ht="15" hidden="false" customHeight="true" outlineLevel="0" collapsed="false">
      <c r="A1" s="65" t="s">
        <v>0</v>
      </c>
      <c r="B1" s="65"/>
      <c r="C1" s="65"/>
      <c r="D1" s="66" t="str">
        <f aca="false">IF(ISBLANK('Période 1'!D1:K1),"",'Période 1'!D1:K1)</f>
        <v/>
      </c>
      <c r="E1" s="66"/>
      <c r="F1" s="66"/>
      <c r="G1" s="66"/>
      <c r="H1" s="66"/>
      <c r="I1" s="66"/>
      <c r="J1" s="66"/>
      <c r="K1" s="66"/>
      <c r="N1" s="4" t="str">
        <f aca="false">'Période 1'!N1</f>
        <v>SNUipp-FSU 26</v>
      </c>
      <c r="P1" s="0"/>
      <c r="Q1" s="4"/>
      <c r="R1" s="4"/>
    </row>
    <row r="2" customFormat="false" ht="15" hidden="false" customHeight="true" outlineLevel="0" collapsed="false">
      <c r="A2" s="65" t="s">
        <v>2</v>
      </c>
      <c r="B2" s="65"/>
      <c r="C2" s="65"/>
      <c r="D2" s="66" t="inlineStr">
        <f aca="false">IF(ISBLANK('Période 1'!D2:K2),"",'Période 1'!D2:K2)</f>
        <is>
          <t/>
        </is>
      </c>
      <c r="E2" s="66"/>
      <c r="F2" s="66"/>
      <c r="G2" s="66"/>
      <c r="H2" s="66"/>
      <c r="I2" s="66"/>
      <c r="J2" s="66"/>
      <c r="K2" s="66"/>
      <c r="N2" s="68" t="str">
        <f aca="false">HYPERLINK("mailto:" &amp; 'Période 4'!N2,'Période 4'!N2)</f>
        <v>snu26@snuipp.fr</v>
      </c>
      <c r="P2" s="0"/>
      <c r="Q2" s="68"/>
      <c r="R2" s="68"/>
    </row>
    <row r="3" customFormat="false" ht="15" hidden="false" customHeight="true" outlineLevel="0" collapsed="false">
      <c r="A3" s="65" t="s">
        <v>4</v>
      </c>
      <c r="B3" s="65"/>
      <c r="C3" s="65"/>
      <c r="D3" s="66" t="inlineStr">
        <f aca="false">IF(ISBLANK('Période 1'!D3:K3),"",'Période 1'!D3:K3)</f>
        <is>
          <t/>
        </is>
      </c>
      <c r="E3" s="66"/>
      <c r="F3" s="66"/>
      <c r="G3" s="66"/>
      <c r="H3" s="66"/>
      <c r="I3" s="66"/>
      <c r="J3" s="66"/>
      <c r="K3" s="66"/>
      <c r="N3" s="8" t="str">
        <f aca="false">'Période 1'!N3</f>
        <v>tel : 04 75 56 77 77</v>
      </c>
      <c r="P3" s="0"/>
    </row>
    <row r="4" customFormat="false" ht="15" hidden="false" customHeight="true" outlineLevel="0" collapsed="false">
      <c r="A4" s="65" t="s">
        <v>6</v>
      </c>
      <c r="B4" s="65"/>
      <c r="C4" s="65"/>
      <c r="D4" s="66" t="inlineStr">
        <f aca="false">IF(ISBLANK('Période 1'!D4:K4),"",'Période 1'!D4:K4)</f>
        <is>
          <t/>
        </is>
      </c>
      <c r="E4" s="66"/>
      <c r="F4" s="66"/>
      <c r="G4" s="66"/>
      <c r="H4" s="66"/>
      <c r="I4" s="66"/>
      <c r="J4" s="66"/>
      <c r="K4" s="66"/>
      <c r="N4" s="8"/>
      <c r="P4" s="0"/>
    </row>
    <row r="5" customFormat="false" ht="12.95" hidden="false" customHeight="true" outlineLevel="0" collapsed="false">
      <c r="A5" s="10"/>
      <c r="B5" s="10"/>
      <c r="C5" s="10"/>
      <c r="D5" s="11"/>
      <c r="E5" s="11"/>
      <c r="F5" s="11"/>
      <c r="G5" s="11"/>
      <c r="H5" s="11"/>
      <c r="I5" s="11"/>
      <c r="J5" s="11"/>
      <c r="K5" s="11"/>
      <c r="P5" s="0"/>
      <c r="R5" s="61" t="n">
        <v>0.25</v>
      </c>
    </row>
    <row r="6" customFormat="false" ht="21" hidden="false" customHeight="true" outlineLevel="0" collapsed="false">
      <c r="A6" s="12" t="s">
        <v>33</v>
      </c>
      <c r="B6" s="12"/>
      <c r="C6" s="12"/>
      <c r="D6" s="12"/>
      <c r="E6" s="12"/>
      <c r="F6" s="12"/>
      <c r="G6" s="12"/>
      <c r="H6" s="12"/>
      <c r="I6" s="12"/>
      <c r="J6" s="12"/>
      <c r="K6" s="12"/>
      <c r="L6" s="12"/>
      <c r="M6" s="12"/>
      <c r="N6" s="12"/>
      <c r="O6" s="13"/>
      <c r="P6" s="12"/>
      <c r="Q6" s="35"/>
      <c r="R6" s="69" t="n">
        <v>1</v>
      </c>
      <c r="S6" s="14"/>
    </row>
    <row r="7" s="4" customFormat="true" ht="52.7" hidden="false" customHeight="true" outlineLevel="0" collapsed="false">
      <c r="A7" s="17" t="s">
        <v>8</v>
      </c>
      <c r="B7" s="17"/>
      <c r="C7" s="17"/>
      <c r="D7" s="17" t="s">
        <v>9</v>
      </c>
      <c r="E7" s="17"/>
      <c r="F7" s="17"/>
      <c r="G7" s="18" t="s">
        <v>10</v>
      </c>
      <c r="H7" s="18"/>
      <c r="I7" s="18"/>
      <c r="J7" s="17" t="s">
        <v>11</v>
      </c>
      <c r="K7" s="17"/>
      <c r="L7" s="17"/>
      <c r="M7" s="17" t="s">
        <v>12</v>
      </c>
      <c r="N7" s="17"/>
      <c r="O7" s="17"/>
      <c r="P7" s="81"/>
      <c r="Q7" s="18" t="s">
        <v>13</v>
      </c>
      <c r="R7" s="82"/>
      <c r="S7" s="18" t="s">
        <v>14</v>
      </c>
    </row>
    <row r="8" customFormat="false" ht="12.95" hidden="false" customHeight="true" outlineLevel="0" collapsed="false">
      <c r="A8" s="21" t="n">
        <v>41756</v>
      </c>
      <c r="B8" s="22" t="s">
        <v>15</v>
      </c>
      <c r="C8" s="22"/>
      <c r="D8" s="21" t="n">
        <f aca="false">A8+1</f>
        <v>41757</v>
      </c>
      <c r="E8" s="22" t="s">
        <v>15</v>
      </c>
      <c r="F8" s="22"/>
      <c r="G8" s="21" t="n">
        <f aca="false">D8+1</f>
        <v>41758</v>
      </c>
      <c r="H8" s="22" t="s">
        <v>15</v>
      </c>
      <c r="I8" s="22"/>
      <c r="J8" s="21" t="n">
        <f aca="false">G8+1</f>
        <v>41759</v>
      </c>
      <c r="K8" s="22" t="s">
        <v>15</v>
      </c>
      <c r="L8" s="22"/>
      <c r="M8" s="21" t="n">
        <f aca="false">J8+1</f>
        <v>41760</v>
      </c>
      <c r="N8" s="22" t="s">
        <v>15</v>
      </c>
      <c r="O8" s="22"/>
      <c r="P8" s="83"/>
      <c r="Q8" s="24" t="n">
        <f aca="false">(IF(ISNUMBER(B9),B9,0)+IF(ISNUMBER(E9),E9,0)+IF(ISNUMBER(H9),H9,0)+IF(ISNUMBER(K9),K9,0)+IF(ISNUMBER(N9),N9,0))</f>
        <v>0</v>
      </c>
      <c r="R8" s="84"/>
      <c r="S8" s="26" t="n">
        <f aca="false">IF(R9=0,0,IF(R9&gt;0,"+ "&amp;TEXT(R9,"[hh]:mm"),"- "&amp;TEXT(ABS(R9),"[hh]:mm")))</f>
        <v>0</v>
      </c>
    </row>
    <row r="9" customFormat="false" ht="12.95" hidden="false" customHeight="true" outlineLevel="0" collapsed="false">
      <c r="A9" s="21"/>
      <c r="B9" s="28"/>
      <c r="C9" s="28"/>
      <c r="D9" s="21"/>
      <c r="E9" s="28"/>
      <c r="F9" s="28"/>
      <c r="G9" s="21"/>
      <c r="H9" s="28"/>
      <c r="I9" s="28"/>
      <c r="J9" s="21"/>
      <c r="K9" s="28"/>
      <c r="L9" s="28"/>
      <c r="M9" s="21"/>
      <c r="N9" s="79" t="s">
        <v>32</v>
      </c>
      <c r="O9" s="79"/>
      <c r="P9" s="35"/>
      <c r="Q9" s="24"/>
      <c r="R9" s="71" t="n">
        <f aca="false">IF(Q8&gt;0,Q8-R$6,0)</f>
        <v>0</v>
      </c>
      <c r="S9" s="26"/>
    </row>
    <row r="10" customFormat="false" ht="12.95" hidden="false" customHeight="true" outlineLevel="0" collapsed="false">
      <c r="A10" s="21" t="n">
        <v>42128</v>
      </c>
      <c r="B10" s="22" t="s">
        <v>15</v>
      </c>
      <c r="C10" s="22"/>
      <c r="D10" s="21" t="n">
        <f aca="false">A10+1</f>
        <v>42129</v>
      </c>
      <c r="E10" s="22" t="s">
        <v>15</v>
      </c>
      <c r="F10" s="22"/>
      <c r="G10" s="21" t="n">
        <f aca="false">D10+1</f>
        <v>42130</v>
      </c>
      <c r="H10" s="22" t="s">
        <v>15</v>
      </c>
      <c r="I10" s="22"/>
      <c r="J10" s="21" t="n">
        <f aca="false">G10+1</f>
        <v>42131</v>
      </c>
      <c r="K10" s="22" t="s">
        <v>15</v>
      </c>
      <c r="L10" s="22"/>
      <c r="M10" s="21" t="n">
        <f aca="false">J10+1</f>
        <v>42132</v>
      </c>
      <c r="N10" s="22" t="s">
        <v>15</v>
      </c>
      <c r="O10" s="22"/>
      <c r="P10" s="83"/>
      <c r="Q10" s="24" t="n">
        <f aca="false">(IF(ISNUMBER(B11),B11,0)+IF(ISNUMBER(E11),E11,0)+IF(ISNUMBER(H11),H11,0)+IF(ISNUMBER(K11),K11,0)+IF(ISNUMBER(N11),N11,0))</f>
        <v>0</v>
      </c>
      <c r="R10" s="84"/>
      <c r="S10" s="26" t="n">
        <f aca="false">IF(R11=0,0,IF(R11&gt;0,"+ "&amp;TEXT(R11,"[hh]:mm"),"- "&amp;TEXT(ABS(R11),"[hh]:mm")))</f>
        <v>0</v>
      </c>
    </row>
    <row r="11" customFormat="false" ht="12.95" hidden="false" customHeight="true" outlineLevel="0" collapsed="false">
      <c r="A11" s="21"/>
      <c r="B11" s="28"/>
      <c r="C11" s="28"/>
      <c r="D11" s="21"/>
      <c r="E11" s="28"/>
      <c r="F11" s="28"/>
      <c r="G11" s="21"/>
      <c r="H11" s="28"/>
      <c r="I11" s="28"/>
      <c r="J11" s="21"/>
      <c r="K11" s="28"/>
      <c r="L11" s="28"/>
      <c r="M11" s="21"/>
      <c r="N11" s="79" t="s">
        <v>32</v>
      </c>
      <c r="O11" s="79"/>
      <c r="P11" s="35"/>
      <c r="Q11" s="24"/>
      <c r="R11" s="71" t="n">
        <f aca="false">IF(Q10&gt;0,Q10-R$6,0)</f>
        <v>0</v>
      </c>
      <c r="S11" s="26"/>
    </row>
    <row r="12" customFormat="false" ht="12.95" hidden="false" customHeight="true" outlineLevel="0" collapsed="false">
      <c r="A12" s="21" t="n">
        <f aca="false">M10+3</f>
        <v>42135</v>
      </c>
      <c r="B12" s="22" t="s">
        <v>15</v>
      </c>
      <c r="C12" s="22"/>
      <c r="D12" s="21" t="n">
        <f aca="false">A12+1</f>
        <v>42136</v>
      </c>
      <c r="E12" s="22" t="s">
        <v>15</v>
      </c>
      <c r="F12" s="22"/>
      <c r="G12" s="21" t="n">
        <f aca="false">D12+1</f>
        <v>42137</v>
      </c>
      <c r="H12" s="22" t="s">
        <v>15</v>
      </c>
      <c r="I12" s="22"/>
      <c r="J12" s="21" t="n">
        <f aca="false">G12+1</f>
        <v>42138</v>
      </c>
      <c r="K12" s="22" t="s">
        <v>15</v>
      </c>
      <c r="L12" s="22"/>
      <c r="M12" s="21" t="n">
        <f aca="false">J12+1</f>
        <v>42139</v>
      </c>
      <c r="N12" s="22" t="s">
        <v>15</v>
      </c>
      <c r="O12" s="22"/>
      <c r="P12" s="83"/>
      <c r="Q12" s="24" t="n">
        <f aca="false">(IF(ISNUMBER(B13),B13,0)+IF(ISNUMBER(E13),E13,0)+IF(ISNUMBER(H13),H13,0)+IF(ISNUMBER(K13),K13,0)+IF(ISNUMBER(N13),N13,0))</f>
        <v>0</v>
      </c>
      <c r="R12" s="85"/>
      <c r="S12" s="26" t="n">
        <f aca="false">IF(R13=0,0,IF(R13&gt;0,"+ "&amp;TEXT(R13,"[hh]:mm"),"- "&amp;TEXT(ABS(R13),"[hh]:mm")))</f>
        <v>0</v>
      </c>
    </row>
    <row r="13" customFormat="false" ht="12.95" hidden="false" customHeight="true" outlineLevel="0" collapsed="false">
      <c r="A13" s="21"/>
      <c r="B13" s="28"/>
      <c r="C13" s="28"/>
      <c r="D13" s="21"/>
      <c r="E13" s="28"/>
      <c r="F13" s="28"/>
      <c r="G13" s="21"/>
      <c r="H13" s="28"/>
      <c r="I13" s="28"/>
      <c r="J13" s="21"/>
      <c r="K13" s="79" t="s">
        <v>32</v>
      </c>
      <c r="L13" s="79"/>
      <c r="M13" s="21"/>
      <c r="N13" s="28"/>
      <c r="O13" s="28"/>
      <c r="P13" s="35"/>
      <c r="Q13" s="24"/>
      <c r="R13" s="71" t="n">
        <f aca="false">IF(Q12&gt;0,Q12-R$6,0)</f>
        <v>0</v>
      </c>
      <c r="S13" s="26"/>
    </row>
    <row r="14" customFormat="false" ht="12.95" hidden="false" customHeight="true" outlineLevel="0" collapsed="false">
      <c r="A14" s="21" t="n">
        <f aca="false">M12+3</f>
        <v>42142</v>
      </c>
      <c r="B14" s="22" t="s">
        <v>15</v>
      </c>
      <c r="C14" s="22"/>
      <c r="D14" s="21" t="n">
        <f aca="false">A14+1</f>
        <v>42143</v>
      </c>
      <c r="E14" s="22" t="s">
        <v>15</v>
      </c>
      <c r="F14" s="22"/>
      <c r="G14" s="21" t="n">
        <f aca="false">D14+1</f>
        <v>42144</v>
      </c>
      <c r="H14" s="22" t="s">
        <v>15</v>
      </c>
      <c r="I14" s="22"/>
      <c r="J14" s="21" t="n">
        <f aca="false">G14+1</f>
        <v>42145</v>
      </c>
      <c r="K14" s="22" t="s">
        <v>15</v>
      </c>
      <c r="L14" s="22"/>
      <c r="M14" s="21" t="n">
        <f aca="false">J14+1</f>
        <v>42146</v>
      </c>
      <c r="N14" s="22" t="s">
        <v>15</v>
      </c>
      <c r="O14" s="22"/>
      <c r="P14" s="83"/>
      <c r="Q14" s="24" t="n">
        <f aca="false">(IF(ISNUMBER(B15),B15,0)+IF(ISNUMBER(E15),E15,0)+IF(ISNUMBER(H15),H15,0)+IF(ISNUMBER(K15),K15,0)+IF(ISNUMBER(N15),N15,0))</f>
        <v>0</v>
      </c>
      <c r="R14" s="85"/>
      <c r="S14" s="26" t="n">
        <f aca="false">IF(R15=0,0,IF(R15&gt;0,"+ "&amp;TEXT(R15,"[hh]:mm"),"- "&amp;TEXT(ABS(R15),"[hh]:mm")))</f>
        <v>0</v>
      </c>
    </row>
    <row r="15" customFormat="false" ht="12.95" hidden="false" customHeight="true" outlineLevel="0" collapsed="false">
      <c r="A15" s="21"/>
      <c r="B15" s="28"/>
      <c r="C15" s="28"/>
      <c r="D15" s="21"/>
      <c r="E15" s="28"/>
      <c r="F15" s="28"/>
      <c r="G15" s="21"/>
      <c r="H15" s="28"/>
      <c r="I15" s="28"/>
      <c r="J15" s="21"/>
      <c r="K15" s="28"/>
      <c r="L15" s="28"/>
      <c r="M15" s="21"/>
      <c r="N15" s="28"/>
      <c r="O15" s="28"/>
      <c r="P15" s="35"/>
      <c r="Q15" s="24"/>
      <c r="R15" s="71" t="n">
        <f aca="false">IF(Q14&gt;0,Q14-R$6,0)</f>
        <v>0</v>
      </c>
      <c r="S15" s="26"/>
    </row>
    <row r="16" customFormat="false" ht="12.95" hidden="false" customHeight="true" outlineLevel="0" collapsed="false">
      <c r="A16" s="21" t="n">
        <f aca="false">M14+3</f>
        <v>42149</v>
      </c>
      <c r="B16" s="22" t="s">
        <v>15</v>
      </c>
      <c r="C16" s="22"/>
      <c r="D16" s="21" t="n">
        <f aca="false">A16+1</f>
        <v>42150</v>
      </c>
      <c r="E16" s="22" t="s">
        <v>15</v>
      </c>
      <c r="F16" s="22"/>
      <c r="G16" s="21" t="n">
        <f aca="false">D16+1</f>
        <v>42151</v>
      </c>
      <c r="H16" s="22" t="s">
        <v>15</v>
      </c>
      <c r="I16" s="22"/>
      <c r="J16" s="21" t="n">
        <f aca="false">G16+1</f>
        <v>42152</v>
      </c>
      <c r="K16" s="22" t="s">
        <v>15</v>
      </c>
      <c r="L16" s="22"/>
      <c r="M16" s="21" t="n">
        <f aca="false">J16+1</f>
        <v>42153</v>
      </c>
      <c r="N16" s="22" t="s">
        <v>15</v>
      </c>
      <c r="O16" s="22"/>
      <c r="P16" s="83"/>
      <c r="Q16" s="24" t="n">
        <f aca="false">(IF(ISNUMBER(B17),B17,0)+IF(ISNUMBER(E17),E17,0)+IF(ISNUMBER(H17),H17,0)+IF(ISNUMBER(K17),K17,0)+IF(ISNUMBER(N17),N17,0))</f>
        <v>0</v>
      </c>
      <c r="R16" s="85"/>
      <c r="S16" s="26" t="n">
        <f aca="false">IF(R17=0,0,IF(R17&gt;0,"+ "&amp;TEXT(R17,"[hh]:mm"),"- "&amp;TEXT(ABS(R17),"[hh]:mm")))</f>
        <v>0</v>
      </c>
    </row>
    <row r="17" customFormat="false" ht="12.95" hidden="false" customHeight="true" outlineLevel="0" collapsed="false">
      <c r="A17" s="21"/>
      <c r="B17" s="79" t="s">
        <v>32</v>
      </c>
      <c r="C17" s="79"/>
      <c r="D17" s="21"/>
      <c r="E17" s="28"/>
      <c r="F17" s="28"/>
      <c r="G17" s="21"/>
      <c r="H17" s="28"/>
      <c r="I17" s="28"/>
      <c r="J17" s="21"/>
      <c r="K17" s="28"/>
      <c r="L17" s="28"/>
      <c r="M17" s="21"/>
      <c r="N17" s="28"/>
      <c r="O17" s="28"/>
      <c r="P17" s="35"/>
      <c r="Q17" s="24"/>
      <c r="R17" s="71" t="n">
        <f aca="false">IF(Q16&gt;0,Q16-R$6,0)</f>
        <v>0</v>
      </c>
      <c r="S17" s="26"/>
    </row>
    <row r="18" customFormat="false" ht="12.95" hidden="false" customHeight="true" outlineLevel="0" collapsed="false">
      <c r="A18" s="21" t="n">
        <f aca="false">M16+3</f>
        <v>42156</v>
      </c>
      <c r="B18" s="22" t="s">
        <v>15</v>
      </c>
      <c r="C18" s="22"/>
      <c r="D18" s="21" t="n">
        <f aca="false">A18+1</f>
        <v>42157</v>
      </c>
      <c r="E18" s="22" t="s">
        <v>15</v>
      </c>
      <c r="F18" s="22"/>
      <c r="G18" s="21" t="n">
        <f aca="false">D18+1</f>
        <v>42158</v>
      </c>
      <c r="H18" s="22" t="s">
        <v>15</v>
      </c>
      <c r="I18" s="22"/>
      <c r="J18" s="21" t="n">
        <f aca="false">G18+1</f>
        <v>42159</v>
      </c>
      <c r="K18" s="22" t="s">
        <v>15</v>
      </c>
      <c r="L18" s="22"/>
      <c r="M18" s="21" t="n">
        <f aca="false">J18+1</f>
        <v>42160</v>
      </c>
      <c r="N18" s="22" t="s">
        <v>15</v>
      </c>
      <c r="O18" s="22"/>
      <c r="P18" s="83"/>
      <c r="Q18" s="24" t="n">
        <f aca="false">(IF(ISNUMBER(B19),B19,0)+IF(ISNUMBER(E19),E19,0)+IF(ISNUMBER(H19),H19,0)+IF(ISNUMBER(K19),K19,0)+IF(ISNUMBER(N19),N19,0))</f>
        <v>0</v>
      </c>
      <c r="R18" s="85"/>
      <c r="S18" s="26" t="n">
        <f aca="false">IF(R19=0,0,IF(R19&gt;0,"+ "&amp;TEXT(R19,"[hh]:mm"),"- "&amp;TEXT(ABS(R19),"[hh]:mm")))</f>
        <v>0</v>
      </c>
    </row>
    <row r="19" customFormat="false" ht="12.95" hidden="false" customHeight="true" outlineLevel="0" collapsed="false">
      <c r="A19" s="21"/>
      <c r="B19" s="28"/>
      <c r="C19" s="28"/>
      <c r="D19" s="21"/>
      <c r="E19" s="28"/>
      <c r="F19" s="28"/>
      <c r="G19" s="21"/>
      <c r="H19" s="28"/>
      <c r="I19" s="28"/>
      <c r="J19" s="21"/>
      <c r="K19" s="28"/>
      <c r="L19" s="28"/>
      <c r="M19" s="21"/>
      <c r="N19" s="28"/>
      <c r="O19" s="28"/>
      <c r="P19" s="35"/>
      <c r="Q19" s="24"/>
      <c r="R19" s="71" t="n">
        <f aca="false">IF(Q18&gt;0,Q18-R$6,0)</f>
        <v>0</v>
      </c>
      <c r="S19" s="26"/>
    </row>
    <row r="20" customFormat="false" ht="12.95" hidden="false" customHeight="true" outlineLevel="0" collapsed="false">
      <c r="A20" s="21" t="n">
        <f aca="false">M18+3</f>
        <v>42163</v>
      </c>
      <c r="B20" s="22" t="s">
        <v>15</v>
      </c>
      <c r="C20" s="22"/>
      <c r="D20" s="21" t="n">
        <f aca="false">A20+1</f>
        <v>42164</v>
      </c>
      <c r="E20" s="22" t="s">
        <v>15</v>
      </c>
      <c r="F20" s="22"/>
      <c r="G20" s="21" t="n">
        <f aca="false">D20+1</f>
        <v>42165</v>
      </c>
      <c r="H20" s="22" t="s">
        <v>15</v>
      </c>
      <c r="I20" s="22"/>
      <c r="J20" s="21" t="n">
        <f aca="false">G20+1</f>
        <v>42166</v>
      </c>
      <c r="K20" s="22" t="s">
        <v>15</v>
      </c>
      <c r="L20" s="22"/>
      <c r="M20" s="21" t="n">
        <f aca="false">J20+1</f>
        <v>42167</v>
      </c>
      <c r="N20" s="22" t="s">
        <v>15</v>
      </c>
      <c r="O20" s="22"/>
      <c r="P20" s="83"/>
      <c r="Q20" s="24" t="n">
        <f aca="false">(IF(ISNUMBER(B21),B21,0)+IF(ISNUMBER(E21),E21,0)+IF(ISNUMBER(H21),H21,0)+IF(ISNUMBER(K21),K21,0)+IF(ISNUMBER(N21),N21,0))</f>
        <v>0</v>
      </c>
      <c r="R20" s="85"/>
      <c r="S20" s="26" t="n">
        <f aca="false">IF(R21=0,0,IF(R21&gt;0,"+ "&amp;TEXT(R21,"[hh]:mm"),"- "&amp;TEXT(ABS(R21),"[hh]:mm")))</f>
        <v>0</v>
      </c>
    </row>
    <row r="21" customFormat="false" ht="12.95" hidden="false" customHeight="true" outlineLevel="0" collapsed="false">
      <c r="A21" s="21"/>
      <c r="B21" s="28"/>
      <c r="C21" s="28"/>
      <c r="D21" s="21"/>
      <c r="E21" s="28"/>
      <c r="F21" s="28"/>
      <c r="G21" s="21"/>
      <c r="H21" s="28"/>
      <c r="I21" s="28"/>
      <c r="J21" s="21"/>
      <c r="K21" s="86"/>
      <c r="L21" s="86"/>
      <c r="M21" s="21"/>
      <c r="N21" s="28"/>
      <c r="O21" s="28"/>
      <c r="P21" s="35"/>
      <c r="Q21" s="24"/>
      <c r="R21" s="71" t="n">
        <f aca="false">IF(Q20&gt;0,Q20-R$6,0)</f>
        <v>0</v>
      </c>
      <c r="S21" s="26"/>
    </row>
    <row r="22" customFormat="false" ht="12.95" hidden="false" customHeight="true" outlineLevel="0" collapsed="false">
      <c r="A22" s="21" t="n">
        <f aca="false">M20+3</f>
        <v>42170</v>
      </c>
      <c r="B22" s="22" t="s">
        <v>15</v>
      </c>
      <c r="C22" s="22"/>
      <c r="D22" s="21" t="n">
        <f aca="false">A22+1</f>
        <v>42171</v>
      </c>
      <c r="E22" s="22" t="s">
        <v>15</v>
      </c>
      <c r="F22" s="22"/>
      <c r="G22" s="21" t="n">
        <f aca="false">D22+1</f>
        <v>42172</v>
      </c>
      <c r="H22" s="22" t="s">
        <v>15</v>
      </c>
      <c r="I22" s="22"/>
      <c r="J22" s="21" t="n">
        <f aca="false">G22+1</f>
        <v>42173</v>
      </c>
      <c r="K22" s="22" t="s">
        <v>15</v>
      </c>
      <c r="L22" s="22"/>
      <c r="M22" s="21" t="n">
        <f aca="false">J22+1</f>
        <v>42174</v>
      </c>
      <c r="N22" s="22" t="s">
        <v>15</v>
      </c>
      <c r="O22" s="22"/>
      <c r="P22" s="83"/>
      <c r="Q22" s="24" t="n">
        <f aca="false">(IF(ISNUMBER(B23),B23,0)+IF(ISNUMBER(E23),E23,0)+IF(ISNUMBER(H23),H23,0)+IF(ISNUMBER(K23),K23,0)+IF(ISNUMBER(N23),N23,0))</f>
        <v>0</v>
      </c>
      <c r="R22" s="85"/>
      <c r="S22" s="26" t="n">
        <f aca="false">IF(R23=0,0,IF(R23&gt;0,"+ "&amp;TEXT(R23,"[hh]:mm"),"- "&amp;TEXT(ABS(R23),"[hh]:mm")))</f>
        <v>0</v>
      </c>
    </row>
    <row r="23" customFormat="false" ht="12.95" hidden="false" customHeight="true" outlineLevel="0" collapsed="false">
      <c r="A23" s="21"/>
      <c r="B23" s="28"/>
      <c r="C23" s="28"/>
      <c r="D23" s="21"/>
      <c r="E23" s="28"/>
      <c r="F23" s="28"/>
      <c r="G23" s="21"/>
      <c r="H23" s="28"/>
      <c r="I23" s="28"/>
      <c r="J23" s="21"/>
      <c r="K23" s="86"/>
      <c r="L23" s="86"/>
      <c r="M23" s="21"/>
      <c r="N23" s="28"/>
      <c r="O23" s="28"/>
      <c r="P23" s="35"/>
      <c r="Q23" s="24"/>
      <c r="R23" s="71" t="n">
        <f aca="false">IF(Q22&gt;0,Q22-R$6,0)</f>
        <v>0</v>
      </c>
      <c r="S23" s="26"/>
    </row>
    <row r="24" customFormat="false" ht="12.95" hidden="false" customHeight="true" outlineLevel="0" collapsed="false">
      <c r="A24" s="21" t="n">
        <f aca="false">M22+3</f>
        <v>42177</v>
      </c>
      <c r="B24" s="22" t="s">
        <v>15</v>
      </c>
      <c r="C24" s="22"/>
      <c r="D24" s="21" t="n">
        <f aca="false">A24+1</f>
        <v>42178</v>
      </c>
      <c r="E24" s="22" t="s">
        <v>15</v>
      </c>
      <c r="F24" s="22"/>
      <c r="G24" s="21" t="n">
        <f aca="false">D24+1</f>
        <v>42179</v>
      </c>
      <c r="H24" s="22" t="s">
        <v>15</v>
      </c>
      <c r="I24" s="22"/>
      <c r="J24" s="21" t="n">
        <f aca="false">G24+1</f>
        <v>42180</v>
      </c>
      <c r="K24" s="22" t="s">
        <v>15</v>
      </c>
      <c r="L24" s="22"/>
      <c r="M24" s="21" t="n">
        <f aca="false">J24+1</f>
        <v>42181</v>
      </c>
      <c r="N24" s="22" t="s">
        <v>15</v>
      </c>
      <c r="O24" s="22"/>
      <c r="P24" s="83"/>
      <c r="Q24" s="24" t="n">
        <f aca="false">(IF(ISNUMBER(B25),B25,0)+IF(ISNUMBER(E25),E25,0)+IF(ISNUMBER(H25),H25,0)+IF(ISNUMBER(K25),K25,0)+IF(ISNUMBER(N25),N25,0))</f>
        <v>0</v>
      </c>
      <c r="R24" s="85"/>
      <c r="S24" s="26" t="n">
        <f aca="false">IF(R25=0,0,IF(R25&gt;0,"+ "&amp;TEXT(R25,"[hh]:mm"),"- "&amp;TEXT(ABS(R25),"[hh]:mm")))</f>
        <v>0</v>
      </c>
    </row>
    <row r="25" customFormat="false" ht="12.95" hidden="false" customHeight="true" outlineLevel="0" collapsed="false">
      <c r="A25" s="21"/>
      <c r="B25" s="28"/>
      <c r="C25" s="28"/>
      <c r="D25" s="21"/>
      <c r="E25" s="28"/>
      <c r="F25" s="28"/>
      <c r="G25" s="21"/>
      <c r="H25" s="28"/>
      <c r="I25" s="28"/>
      <c r="J25" s="21"/>
      <c r="K25" s="28"/>
      <c r="L25" s="28"/>
      <c r="M25" s="21"/>
      <c r="N25" s="28"/>
      <c r="O25" s="28"/>
      <c r="P25" s="35"/>
      <c r="Q25" s="24"/>
      <c r="R25" s="71" t="n">
        <f aca="false">IF(Q24&gt;0,Q24-R$6,0)</f>
        <v>0</v>
      </c>
      <c r="S25" s="26"/>
    </row>
    <row r="26" customFormat="false" ht="12.95" hidden="false" customHeight="true" outlineLevel="0" collapsed="false">
      <c r="A26" s="21" t="n">
        <f aca="false">M24+3</f>
        <v>42184</v>
      </c>
      <c r="B26" s="22" t="s">
        <v>15</v>
      </c>
      <c r="C26" s="22"/>
      <c r="D26" s="21" t="n">
        <f aca="false">A26+1</f>
        <v>42185</v>
      </c>
      <c r="E26" s="22" t="s">
        <v>15</v>
      </c>
      <c r="F26" s="22"/>
      <c r="G26" s="21" t="n">
        <f aca="false">D26+1</f>
        <v>42186</v>
      </c>
      <c r="H26" s="22" t="s">
        <v>15</v>
      </c>
      <c r="I26" s="22"/>
      <c r="J26" s="21" t="n">
        <f aca="false">G26+1</f>
        <v>42187</v>
      </c>
      <c r="K26" s="22" t="s">
        <v>15</v>
      </c>
      <c r="L26" s="22"/>
      <c r="M26" s="21" t="n">
        <f aca="false">J26+1</f>
        <v>42188</v>
      </c>
      <c r="N26" s="22" t="s">
        <v>15</v>
      </c>
      <c r="O26" s="22"/>
      <c r="P26" s="83"/>
      <c r="Q26" s="24" t="n">
        <f aca="false">(IF(ISNUMBER(B27),B27,0)+IF(ISNUMBER(E27),E27,0)+IF(ISNUMBER(H27),H27,0)+IF(ISNUMBER(K27),K27,0)+IF(ISNUMBER(N27),N27,0))</f>
        <v>0</v>
      </c>
      <c r="R26" s="85"/>
      <c r="S26" s="26" t="n">
        <f aca="false">IF(R27=0,0,IF(R27&gt;0,"+ "&amp;TEXT(R27,"[hh]:mm"),"- "&amp;TEXT(ABS(R27),"[hh]:mm")))</f>
        <v>0</v>
      </c>
    </row>
    <row r="27" customFormat="false" ht="12.95" hidden="false" customHeight="true" outlineLevel="0" collapsed="false">
      <c r="A27" s="21"/>
      <c r="B27" s="28"/>
      <c r="C27" s="28"/>
      <c r="D27" s="21"/>
      <c r="E27" s="28"/>
      <c r="F27" s="28"/>
      <c r="G27" s="21"/>
      <c r="H27" s="28"/>
      <c r="I27" s="28"/>
      <c r="J27" s="21"/>
      <c r="K27" s="28"/>
      <c r="L27" s="28"/>
      <c r="M27" s="21"/>
      <c r="N27" s="28"/>
      <c r="O27" s="28"/>
      <c r="P27" s="35"/>
      <c r="Q27" s="24"/>
      <c r="R27" s="71" t="n">
        <f aca="false">IF(Q26&gt;0,Q26-R$6,0)</f>
        <v>0</v>
      </c>
      <c r="S27" s="26"/>
    </row>
    <row r="28" customFormat="false" ht="12.95" hidden="false" customHeight="true" outlineLevel="0" collapsed="false">
      <c r="P28" s="0"/>
      <c r="S28" s="8"/>
    </row>
    <row r="29" customFormat="false" ht="54" hidden="false" customHeight="true" outlineLevel="0" collapsed="false">
      <c r="A29" s="34" t="s">
        <v>17</v>
      </c>
      <c r="B29" s="34"/>
      <c r="C29" s="34"/>
      <c r="D29" s="34"/>
      <c r="E29" s="34"/>
      <c r="F29" s="34"/>
      <c r="G29" s="34"/>
      <c r="H29" s="34"/>
      <c r="I29" s="34"/>
      <c r="J29" s="34"/>
      <c r="K29" s="34"/>
      <c r="L29" s="34"/>
      <c r="M29" s="34"/>
      <c r="N29" s="34"/>
      <c r="P29" s="0"/>
      <c r="Q29" s="36" t="str">
        <f aca="false">'Période 1'!Q27</f>
        <v>Solde 
à récupérer* pour la
période</v>
      </c>
      <c r="R29" s="37" t="n">
        <f aca="false">IF(AND((ISNUMBER(R11)),(R11&gt;0)),R11,0)+IF(AND((ISNUMBER(R13)),(R13&gt;0)),R13,0)+IF(AND((ISNUMBER(R15)),(R15&gt;0)),R15,0)+IF(AND((ISNUMBER(R17)),(R17&gt;0)),R17,0)+IF(AND((ISNUMBER(R19)),(R19&gt;0)),R19,0)+IF(AND((ISNUMBER(R21)),(R21&gt;0)),R21,0)+IF(AND((ISNUMBER(R23)),(R23&gt;0)),R23,0)+IF(AND((ISNUMBER(R25)),(R25&gt;0)),R25,0)+IF(AND((ISNUMBER(R27)),(R27&gt;0)),R27,0)</f>
        <v>0</v>
      </c>
      <c r="S29" s="38" t="n">
        <f aca="false">IF(R29&lt;=0,0,IF(R29&gt;0,TEXT(R29,"[hh]:mm"),"0"))</f>
        <v>0</v>
      </c>
    </row>
    <row r="30" customFormat="false" ht="12.95" hidden="false" customHeight="true" outlineLevel="0" collapsed="false">
      <c r="A30" s="39"/>
      <c r="B30" s="40"/>
      <c r="C30" s="40"/>
      <c r="D30" s="40"/>
      <c r="P30" s="0"/>
      <c r="Q30" s="72"/>
      <c r="R30" s="73"/>
      <c r="S30" s="74"/>
    </row>
    <row r="31" customFormat="false" ht="26.25" hidden="false" customHeight="true" outlineLevel="0" collapsed="false">
      <c r="A31" s="41"/>
      <c r="B31" s="41"/>
      <c r="C31" s="41"/>
      <c r="D31" s="41"/>
      <c r="E31" s="45"/>
      <c r="F31" s="43"/>
      <c r="G31" s="44"/>
      <c r="H31" s="45"/>
      <c r="I31" s="43"/>
      <c r="J31" s="46"/>
      <c r="K31" s="47"/>
      <c r="L31" s="43"/>
      <c r="M31" s="46"/>
      <c r="N31" s="47"/>
      <c r="O31" s="43"/>
      <c r="P31" s="48"/>
      <c r="Q31" s="36" t="s">
        <v>29</v>
      </c>
      <c r="R31" s="77" t="n">
        <f aca="false">IF('Période 4'!R29&lt;0,'Période 4'!R29,R29+'Période 4'!R29)</f>
        <v>0</v>
      </c>
      <c r="S31" s="62" t="n">
        <f aca="false">IF(R31=0,0,IF(R31&gt;0,"+ "&amp;TEXT(R31,"[hh]:mm"),"Erreur de récupération"))</f>
        <v>0</v>
      </c>
    </row>
    <row r="32" customFormat="false" ht="12.95" hidden="false" customHeight="true" outlineLevel="0" collapsed="false">
      <c r="A32" s="4" t="s">
        <v>19</v>
      </c>
      <c r="S32" s="8"/>
    </row>
    <row r="33" customFormat="false" ht="12.95" hidden="false" customHeight="true" outlineLevel="0" collapsed="false">
      <c r="A33" s="52" t="s">
        <v>20</v>
      </c>
      <c r="B33" s="52"/>
      <c r="C33" s="52"/>
      <c r="E33" s="53" t="s">
        <v>21</v>
      </c>
      <c r="F33" s="53" t="s">
        <v>22</v>
      </c>
      <c r="H33" s="53" t="s">
        <v>21</v>
      </c>
      <c r="I33" s="53" t="s">
        <v>22</v>
      </c>
      <c r="K33" s="53" t="s">
        <v>21</v>
      </c>
      <c r="L33" s="53" t="s">
        <v>22</v>
      </c>
      <c r="N33" s="53" t="s">
        <v>21</v>
      </c>
      <c r="O33" s="53" t="s">
        <v>22</v>
      </c>
      <c r="Q33" s="36" t="s">
        <v>23</v>
      </c>
      <c r="R33" s="54" t="n">
        <f aca="false">SUM(F34,I34,L34,O34)</f>
        <v>0</v>
      </c>
      <c r="S33" s="55" t="str">
        <f aca="false">IF(R33&gt;R31,"Vous tentez de récupérer trop d'heures...",TEXT(R33,"[hh]:mm"))</f>
        <v>00:00</v>
      </c>
    </row>
    <row r="34" customFormat="false" ht="41.1" hidden="false" customHeight="true" outlineLevel="0" collapsed="false">
      <c r="A34" s="52"/>
      <c r="B34" s="52"/>
      <c r="C34" s="52"/>
      <c r="E34" s="56"/>
      <c r="F34" s="57"/>
      <c r="G34" s="58"/>
      <c r="H34" s="56"/>
      <c r="I34" s="57"/>
      <c r="J34" s="58"/>
      <c r="K34" s="56"/>
      <c r="L34" s="57"/>
      <c r="M34" s="58"/>
      <c r="N34" s="56"/>
      <c r="O34" s="57"/>
      <c r="Q34" s="36"/>
      <c r="R34" s="54"/>
      <c r="S34" s="55"/>
    </row>
    <row r="35" customFormat="false" ht="12.95" hidden="false" customHeight="true" outlineLevel="0" collapsed="false">
      <c r="C35" s="33"/>
      <c r="Q35" s="59"/>
      <c r="S35" s="33"/>
    </row>
    <row r="36" customFormat="false" ht="26.1" hidden="false" customHeight="true" outlineLevel="0" collapsed="false">
      <c r="C36" s="33"/>
      <c r="Q36" s="60" t="s">
        <v>24</v>
      </c>
      <c r="R36" s="61" t="n">
        <f aca="false">'Période 4'!R34+'Période 5'!R29-'Période 5'!R33</f>
        <v>0</v>
      </c>
      <c r="S36" s="62" t="n">
        <f aca="false">IF(R36&gt;=0,R36,"Erreur de récupération")</f>
        <v>0</v>
      </c>
    </row>
    <row r="38" customFormat="false" ht="13.35" hidden="false" customHeight="true" outlineLevel="0" collapsed="false">
      <c r="C38" s="63" t="str">
        <f aca="false">'Période 4'!C36</f>
        <v>Solde à récupérer* : voir le Décret n° 2014-942 du 20 août 2014 relatif aux obligations de service des personnels enseignants du premier degré :</v>
      </c>
      <c r="D38" s="63"/>
      <c r="E38" s="63"/>
      <c r="F38" s="63"/>
      <c r="G38" s="63"/>
      <c r="H38" s="63"/>
      <c r="I38" s="63"/>
      <c r="J38" s="63"/>
      <c r="K38" s="63"/>
      <c r="L38" s="63"/>
      <c r="M38" s="63"/>
      <c r="N38" s="63"/>
      <c r="O38" s="63"/>
    </row>
    <row r="39" customFormat="false" ht="12.95" hidden="false" customHeight="true" outlineLevel="0" collapsed="false">
      <c r="C39" s="64" t="str">
        <f aca="false">HYPERLINK('Période 4'!C37,'Période 4'!C37)</f>
        <v>http://www.legifrance.gouv.fr/affichTexte.do?cidTexte=JORFTEXT000029390985&amp;dateTexte=&amp;categorieLien=id </v>
      </c>
      <c r="D39" s="64"/>
      <c r="E39" s="64"/>
      <c r="F39" s="64"/>
      <c r="G39" s="64"/>
      <c r="H39" s="64"/>
      <c r="I39" s="64"/>
      <c r="J39" s="64"/>
      <c r="K39" s="64"/>
      <c r="L39" s="64"/>
      <c r="M39" s="64"/>
      <c r="N39" s="64"/>
      <c r="O39" s="64"/>
    </row>
  </sheetData>
  <sheetProtection sheet="true" objects="true" scenarios="true" selectLockedCells="true"/>
  <mergeCells count="192">
    <mergeCell ref="A1:C1"/>
    <mergeCell ref="D1:K1"/>
    <mergeCell ref="A2:C2"/>
    <mergeCell ref="D2:K2"/>
    <mergeCell ref="A3:C3"/>
    <mergeCell ref="D3:K3"/>
    <mergeCell ref="A4:C4"/>
    <mergeCell ref="D4:K4"/>
    <mergeCell ref="A6:N6"/>
    <mergeCell ref="A7:C7"/>
    <mergeCell ref="D7:F7"/>
    <mergeCell ref="G7:I7"/>
    <mergeCell ref="J7:L7"/>
    <mergeCell ref="M7:O7"/>
    <mergeCell ref="A8:A9"/>
    <mergeCell ref="B8:C8"/>
    <mergeCell ref="D8:D9"/>
    <mergeCell ref="E8:F8"/>
    <mergeCell ref="G8:G9"/>
    <mergeCell ref="H8:I8"/>
    <mergeCell ref="J8:J9"/>
    <mergeCell ref="K8:L8"/>
    <mergeCell ref="M8:M9"/>
    <mergeCell ref="N8:O8"/>
    <mergeCell ref="Q8:Q9"/>
    <mergeCell ref="S8:S9"/>
    <mergeCell ref="B9:C9"/>
    <mergeCell ref="E9:F9"/>
    <mergeCell ref="H9:I9"/>
    <mergeCell ref="K9:L9"/>
    <mergeCell ref="N9:O9"/>
    <mergeCell ref="A10:A11"/>
    <mergeCell ref="B10:C10"/>
    <mergeCell ref="D10:D11"/>
    <mergeCell ref="E10:F10"/>
    <mergeCell ref="G10:G11"/>
    <mergeCell ref="H10:I10"/>
    <mergeCell ref="J10:J11"/>
    <mergeCell ref="K10:L10"/>
    <mergeCell ref="M10:M11"/>
    <mergeCell ref="N10:O10"/>
    <mergeCell ref="Q10:Q11"/>
    <mergeCell ref="S10:S11"/>
    <mergeCell ref="B11:C11"/>
    <mergeCell ref="E11:F11"/>
    <mergeCell ref="H11:I11"/>
    <mergeCell ref="K11:L11"/>
    <mergeCell ref="N11:O11"/>
    <mergeCell ref="A12:A13"/>
    <mergeCell ref="B12:C12"/>
    <mergeCell ref="D12:D13"/>
    <mergeCell ref="E12:F12"/>
    <mergeCell ref="G12:G13"/>
    <mergeCell ref="H12:I12"/>
    <mergeCell ref="J12:J13"/>
    <mergeCell ref="K12:L12"/>
    <mergeCell ref="M12:M13"/>
    <mergeCell ref="N12:O12"/>
    <mergeCell ref="Q12:Q13"/>
    <mergeCell ref="S12:S13"/>
    <mergeCell ref="B13:C13"/>
    <mergeCell ref="E13:F13"/>
    <mergeCell ref="H13:I13"/>
    <mergeCell ref="K13:L13"/>
    <mergeCell ref="N13:O13"/>
    <mergeCell ref="A14:A15"/>
    <mergeCell ref="B14:C14"/>
    <mergeCell ref="D14:D15"/>
    <mergeCell ref="E14:F14"/>
    <mergeCell ref="G14:G15"/>
    <mergeCell ref="H14:I14"/>
    <mergeCell ref="J14:J15"/>
    <mergeCell ref="K14:L14"/>
    <mergeCell ref="M14:M15"/>
    <mergeCell ref="N14:O14"/>
    <mergeCell ref="Q14:Q15"/>
    <mergeCell ref="S14:S15"/>
    <mergeCell ref="B15:C15"/>
    <mergeCell ref="E15:F15"/>
    <mergeCell ref="H15:I15"/>
    <mergeCell ref="K15:L15"/>
    <mergeCell ref="N15:O15"/>
    <mergeCell ref="A16:A17"/>
    <mergeCell ref="B16:C16"/>
    <mergeCell ref="D16:D17"/>
    <mergeCell ref="E16:F16"/>
    <mergeCell ref="G16:G17"/>
    <mergeCell ref="H16:I16"/>
    <mergeCell ref="J16:J17"/>
    <mergeCell ref="K16:L16"/>
    <mergeCell ref="M16:M17"/>
    <mergeCell ref="N16:O16"/>
    <mergeCell ref="Q16:Q17"/>
    <mergeCell ref="S16:S17"/>
    <mergeCell ref="B17:C17"/>
    <mergeCell ref="E17:F17"/>
    <mergeCell ref="H17:I17"/>
    <mergeCell ref="K17:L17"/>
    <mergeCell ref="N17:O17"/>
    <mergeCell ref="A18:A19"/>
    <mergeCell ref="B18:C18"/>
    <mergeCell ref="D18:D19"/>
    <mergeCell ref="E18:F18"/>
    <mergeCell ref="G18:G19"/>
    <mergeCell ref="H18:I18"/>
    <mergeCell ref="J18:J19"/>
    <mergeCell ref="K18:L18"/>
    <mergeCell ref="M18:M19"/>
    <mergeCell ref="N18:O18"/>
    <mergeCell ref="Q18:Q19"/>
    <mergeCell ref="S18:S19"/>
    <mergeCell ref="B19:C19"/>
    <mergeCell ref="E19:F19"/>
    <mergeCell ref="H19:I19"/>
    <mergeCell ref="K19:L19"/>
    <mergeCell ref="N19:O19"/>
    <mergeCell ref="A20:A21"/>
    <mergeCell ref="B20:C20"/>
    <mergeCell ref="D20:D21"/>
    <mergeCell ref="E20:F20"/>
    <mergeCell ref="G20:G21"/>
    <mergeCell ref="H20:I20"/>
    <mergeCell ref="J20:J21"/>
    <mergeCell ref="K20:L20"/>
    <mergeCell ref="M20:M21"/>
    <mergeCell ref="N20:O20"/>
    <mergeCell ref="Q20:Q21"/>
    <mergeCell ref="S20:S21"/>
    <mergeCell ref="B21:C21"/>
    <mergeCell ref="E21:F21"/>
    <mergeCell ref="H21:I21"/>
    <mergeCell ref="K21:L21"/>
    <mergeCell ref="N21:O21"/>
    <mergeCell ref="A22:A23"/>
    <mergeCell ref="B22:C22"/>
    <mergeCell ref="D22:D23"/>
    <mergeCell ref="E22:F22"/>
    <mergeCell ref="G22:G23"/>
    <mergeCell ref="H22:I22"/>
    <mergeCell ref="J22:J23"/>
    <mergeCell ref="K22:L22"/>
    <mergeCell ref="M22:M23"/>
    <mergeCell ref="N22:O22"/>
    <mergeCell ref="Q22:Q23"/>
    <mergeCell ref="S22:S23"/>
    <mergeCell ref="B23:C23"/>
    <mergeCell ref="E23:F23"/>
    <mergeCell ref="H23:I23"/>
    <mergeCell ref="K23:L23"/>
    <mergeCell ref="N23:O23"/>
    <mergeCell ref="A24:A25"/>
    <mergeCell ref="B24:C24"/>
    <mergeCell ref="D24:D25"/>
    <mergeCell ref="E24:F24"/>
    <mergeCell ref="G24:G25"/>
    <mergeCell ref="H24:I24"/>
    <mergeCell ref="J24:J25"/>
    <mergeCell ref="K24:L24"/>
    <mergeCell ref="M24:M25"/>
    <mergeCell ref="N24:O24"/>
    <mergeCell ref="Q24:Q25"/>
    <mergeCell ref="S24:S25"/>
    <mergeCell ref="B25:C25"/>
    <mergeCell ref="E25:F25"/>
    <mergeCell ref="H25:I25"/>
    <mergeCell ref="K25:L25"/>
    <mergeCell ref="N25:O25"/>
    <mergeCell ref="A26:A27"/>
    <mergeCell ref="B26:C26"/>
    <mergeCell ref="D26:D27"/>
    <mergeCell ref="E26:F26"/>
    <mergeCell ref="G26:G27"/>
    <mergeCell ref="H26:I26"/>
    <mergeCell ref="J26:J27"/>
    <mergeCell ref="K26:L26"/>
    <mergeCell ref="M26:M27"/>
    <mergeCell ref="N26:O26"/>
    <mergeCell ref="Q26:Q27"/>
    <mergeCell ref="S26:S27"/>
    <mergeCell ref="B27:C27"/>
    <mergeCell ref="E27:F27"/>
    <mergeCell ref="H27:I27"/>
    <mergeCell ref="K27:L27"/>
    <mergeCell ref="N27:O27"/>
    <mergeCell ref="A29:N29"/>
    <mergeCell ref="A31:D31"/>
    <mergeCell ref="A33:C34"/>
    <mergeCell ref="Q33:Q34"/>
    <mergeCell ref="R33:R34"/>
    <mergeCell ref="S33:S34"/>
    <mergeCell ref="C38:O38"/>
    <mergeCell ref="C39:O39"/>
  </mergeCells>
  <conditionalFormatting sqref="R17;R19;R13;R11;R23;R21;R15;R25;R27;R29;R31">
    <cfRule type="cellIs" priority="2" operator="greaterThan" aboveAverage="0" equalAverage="0" bottom="0" percent="0" rank="0" text="" dxfId="0">
      <formula>0</formula>
    </cfRule>
    <cfRule type="cellIs" priority="3" operator="lessThanOrEqual" aboveAverage="0" equalAverage="0" bottom="0" percent="0" rank="0" text="" dxfId="1">
      <formula>0</formula>
    </cfRule>
  </conditionalFormatting>
  <conditionalFormatting sqref="E22:F22;B24:C24;E20:F20;K14:L14;K16:L16;B10:C10;B12:C12;B14:C14;B16:C16;H18:I18;H20:I20;H22:I22;E24:F24;B26:C26;E10:F10;E12:F12;E14:F14;E16:F16;N18:P18;N20:P20;N22:P22;E26:F26;B18:C18;B20:C20;K20:L20;K22:L22;H24:I24;H26:I26;H16:I16;N16:P16;H10:I10;H12:I12;H14:I14;N10:P10;N12:P12;N14:P14;E18:F18;K24:L24;K26:L26;N24:P24;N26:P26;B22:C22;K10:L10;K12:L12;K18:L18">
    <cfRule type="cellIs" priority="4" operator="equal" aboveAverage="0" equalAverage="0" bottom="0" percent="0" rank="0" text="" dxfId="2">
      <formula>"école"</formula>
    </cfRule>
  </conditionalFormatting>
  <conditionalFormatting sqref="R9">
    <cfRule type="cellIs" priority="5" operator="greaterThan" aboveAverage="0" equalAverage="0" bottom="0" percent="0" rank="0" text="" dxfId="3">
      <formula>0</formula>
    </cfRule>
    <cfRule type="cellIs" priority="6" operator="lessThanOrEqual" aboveAverage="0" equalAverage="0" bottom="0" percent="0" rank="0" text="" dxfId="4">
      <formula>0</formula>
    </cfRule>
  </conditionalFormatting>
  <conditionalFormatting sqref="B8:C8;E8:F8;H8:I8;N8:P8;K8:L8">
    <cfRule type="cellIs" priority="7" operator="equal" aboveAverage="0" equalAverage="0" bottom="0" percent="0" rank="0" text="" dxfId="5">
      <formula>"école"</formula>
    </cfRule>
  </conditionalFormatting>
  <conditionalFormatting sqref="S8:S27">
    <cfRule type="expression" priority="8" aboveAverage="0" equalAverage="0" bottom="0" percent="0" rank="0" text="" dxfId="6">
      <formula>IF(R9&gt;0,1,0)</formula>
    </cfRule>
    <cfRule type="expression" priority="9" aboveAverage="0" equalAverage="0" bottom="0" percent="0" rank="0" text="" dxfId="7">
      <formula>IF(R9&lt;=0,1,0)</formula>
    </cfRule>
  </conditionalFormatting>
  <conditionalFormatting sqref="S29">
    <cfRule type="expression" priority="10" aboveAverage="0" equalAverage="0" bottom="0" percent="0" rank="0" text="" dxfId="8">
      <formula>IF(R29&gt;0,1,0)</formula>
    </cfRule>
    <cfRule type="expression" priority="11" aboveAverage="0" equalAverage="0" bottom="0" percent="0" rank="0" text="" dxfId="9">
      <formula>IF(R29&lt;=0,1,0)</formula>
    </cfRule>
  </conditionalFormatting>
  <conditionalFormatting sqref="S31">
    <cfRule type="expression" priority="12" aboveAverage="0" equalAverage="0" bottom="0" percent="0" rank="0" text="" dxfId="10">
      <formula>IF(R31&gt;0,1,0)</formula>
    </cfRule>
    <cfRule type="cellIs" priority="13" operator="equal" aboveAverage="0" equalAverage="0" bottom="0" percent="0" rank="0" text="" dxfId="11">
      <formula>"Erreur de récupération"</formula>
    </cfRule>
    <cfRule type="expression" priority="14" aboveAverage="0" equalAverage="0" bottom="0" percent="0" rank="0" text="" dxfId="12">
      <formula>IF(R31&lt;=0,1,0)</formula>
    </cfRule>
  </conditionalFormatting>
  <conditionalFormatting sqref="S33:S34">
    <cfRule type="expression" priority="15" aboveAverage="0" equalAverage="0" bottom="0" percent="0" rank="0" text="" dxfId="13">
      <formula>IF(R33&gt;R31,1,0)</formula>
    </cfRule>
    <cfRule type="expression" priority="16" aboveAverage="0" equalAverage="0" bottom="0" percent="0" rank="0" text="" dxfId="14">
      <formula>IF(R33&lt;=R31,1,0)</formula>
    </cfRule>
  </conditionalFormatting>
  <conditionalFormatting sqref="S36">
    <cfRule type="expression" priority="17" aboveAverage="0" equalAverage="0" bottom="0" percent="0" rank="0" text="" dxfId="15">
      <formula>IF(R36&lt;&gt;0,1,0)</formula>
    </cfRule>
    <cfRule type="expression" priority="18" aboveAverage="0" equalAverage="0" bottom="0" percent="0" rank="0" text="" dxfId="16">
      <formula>IF(R36=0,1,0)</formula>
    </cfRule>
  </conditionalFormatting>
  <dataValidations count="3">
    <dataValidation allowBlank="true" error="Soit le format horaire n'est pas respecté, soit l'horaire saisi est ... impossible pour une journée..." errorTitle="Erreur de saisie" operator="between" showDropDown="false" showErrorMessage="true" showInputMessage="false" sqref="B9:C9 E9:F9 H9:I9 K9 B11:C11 E11:F11 H11:I11 K11 B13:C13 E13:F13 H13:I13 N13:O13 B15:C15 E15:F15 H15:I15 K15:L15 N15:O15 E17:F17 H17:I17 K17:L17 N17:O17 B19:C19 E19:F19 H19:I19 K19 N19:O19 B21:C21 E21:F21 H21:I21 N21:O21 B23 E23:F23 H23:I23 N23:O23 B25:C25 E25:F25 H25:I25 K25:L25 N25:O25 B27:C27 E27:F27 H27:I27 K27:L27 N27:O27 F31 I31 L31 O31" type="time">
      <formula1>0.0416666666666667</formula1>
      <formula2>0.25</formula2>
    </dataValidation>
    <dataValidation allowBlank="true" error="Le format de date (jj/mm/aa) n'a pas été respecté" errorTitle="Erreur de saisie ?" operator="between" prompt="Saisir la date au format : jj/mm/aa ou jj/mm/aaaa" promptTitle="Date" showDropDown="false" showErrorMessage="true" showInputMessage="true" sqref="E34 H34 K34 N34" type="date">
      <formula1>41883</formula1>
      <formula2>55032</formula2>
    </dataValidation>
    <dataValidation allowBlank="true" error="Soit le nombre d'heures est trop élevé pour une journée...&#13;Soit le format horaire (hh:mm) n'a pas été respecté" errorTitle="Erreur de saisie ?" operator="lessThanOrEqual" prompt="Saisir les heures récupérées au format : hh:mm" promptTitle="Heures récupérées" showDropDown="false" showErrorMessage="true" showInputMessage="true" sqref="F34 I34 L34 O34" type="time">
      <formula1>0.25</formula1>
      <formula2>0</formula2>
    </dataValidation>
  </dataValidations>
  <printOptions headings="false" gridLines="false" gridLinesSet="true" horizontalCentered="false" verticalCentered="false"/>
  <pageMargins left="0.39375" right="0.39375" top="0.7875" bottom="0.78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112</TotalTime>
  <Application>LibreOffice/4.3.1.2$Windows_x86 LibreOffice_project/958349dc3b25111dbca392fbc281a05559ef6848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2014-09-03T03:32:20Z</dcterms:created>
  <dc:language>fr-FR</dc:language>
  <cp:lastPrinted>2014-09-03T03:27:59Z</cp:lastPrinted>
  <dcterms:modified xsi:type="dcterms:W3CDTF">2014-09-22T16:37:34Z</dcterms:modified>
  <cp:revision>1</cp:revision>
</cp:coreProperties>
</file>